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4000" windowHeight="10335" tabRatio="661"/>
  </bookViews>
  <sheets>
    <sheet name="Title etc" sheetId="10" r:id="rId1"/>
    <sheet name="FD and Out-turn RoR" sheetId="1" r:id="rId2"/>
    <sheet name="Risk Free Rate" sheetId="6" r:id="rId3"/>
    <sheet name="Tax Rate" sheetId="4" r:id="rId4"/>
    <sheet name="Cost of New Debt - PNGL" sheetId="2" r:id="rId5"/>
    <sheet name="Cost of New Debt - Firmus" sheetId="8" r:id="rId6"/>
    <sheet name="Cost of New Debt - SGN" sheetId="9" r:id="rId7"/>
    <sheet name="Inflation" sheetId="7" r:id="rId8"/>
  </sheets>
  <calcPr calcId="162913"/>
</workbook>
</file>

<file path=xl/calcChain.xml><?xml version="1.0" encoding="utf-8"?>
<calcChain xmlns="http://schemas.openxmlformats.org/spreadsheetml/2006/main">
  <c r="J97" i="1" l="1"/>
  <c r="K97" i="1"/>
  <c r="L97" i="1"/>
  <c r="M97" i="1"/>
  <c r="N97" i="1"/>
  <c r="I97" i="1"/>
  <c r="J63" i="1"/>
  <c r="K63" i="1"/>
  <c r="L63" i="1"/>
  <c r="M63" i="1"/>
  <c r="N63" i="1"/>
  <c r="I63" i="1"/>
  <c r="G10" i="9" l="1"/>
  <c r="F9" i="9"/>
  <c r="E8" i="9"/>
  <c r="D7" i="9"/>
  <c r="C6" i="9"/>
  <c r="B5" i="9"/>
  <c r="J1833" i="9"/>
  <c r="J1834" i="9" s="1"/>
  <c r="J1835" i="9" s="1"/>
  <c r="J1836" i="9" s="1"/>
  <c r="J1837" i="9" s="1"/>
  <c r="J1838" i="9" s="1"/>
  <c r="J1839" i="9" s="1"/>
  <c r="J1840" i="9" s="1"/>
  <c r="J1841" i="9" s="1"/>
  <c r="J1842" i="9" s="1"/>
  <c r="J1843" i="9" s="1"/>
  <c r="J1844" i="9" s="1"/>
  <c r="J1845" i="9" s="1"/>
  <c r="J1846" i="9" s="1"/>
  <c r="J1847" i="9" s="1"/>
  <c r="J1848" i="9" s="1"/>
  <c r="J1849" i="9" s="1"/>
  <c r="J1850" i="9" s="1"/>
  <c r="J1851" i="9" s="1"/>
  <c r="J1852" i="9" s="1"/>
  <c r="J1853" i="9" s="1"/>
  <c r="J1854" i="9" s="1"/>
  <c r="J1855" i="9" s="1"/>
  <c r="J1856" i="9" s="1"/>
  <c r="J1857" i="9" s="1"/>
  <c r="J1858" i="9" s="1"/>
  <c r="J1859" i="9" s="1"/>
  <c r="J1860" i="9" s="1"/>
  <c r="J1861" i="9" s="1"/>
  <c r="J1862" i="9" s="1"/>
  <c r="J1863" i="9" s="1"/>
  <c r="J1864" i="9" s="1"/>
  <c r="J1865" i="9" s="1"/>
  <c r="J1866" i="9" s="1"/>
  <c r="J1867" i="9" s="1"/>
  <c r="J1868" i="9" s="1"/>
  <c r="J1869" i="9" s="1"/>
  <c r="J1870" i="9" s="1"/>
  <c r="J1871" i="9" s="1"/>
  <c r="J1872" i="9" s="1"/>
  <c r="J1873" i="9" s="1"/>
  <c r="J1874" i="9" s="1"/>
  <c r="J1875" i="9" s="1"/>
  <c r="J1876" i="9" s="1"/>
  <c r="J1877" i="9" s="1"/>
  <c r="J1878" i="9" s="1"/>
  <c r="J1879" i="9" s="1"/>
  <c r="J1880" i="9" s="1"/>
  <c r="J1881" i="9" s="1"/>
  <c r="J1882" i="9" s="1"/>
  <c r="J1883" i="9" s="1"/>
  <c r="J1884" i="9" s="1"/>
  <c r="J1885" i="9" s="1"/>
  <c r="J1886" i="9" s="1"/>
  <c r="J1887" i="9" s="1"/>
  <c r="J1888" i="9" s="1"/>
  <c r="J1889" i="9" s="1"/>
  <c r="J1890" i="9" s="1"/>
  <c r="J1891" i="9" s="1"/>
  <c r="J1892" i="9" s="1"/>
  <c r="J1893" i="9" s="1"/>
  <c r="J1894" i="9" s="1"/>
  <c r="J1895" i="9" s="1"/>
  <c r="J1896" i="9" s="1"/>
  <c r="J1897" i="9" s="1"/>
  <c r="J1898" i="9" s="1"/>
  <c r="J1899" i="9" s="1"/>
  <c r="J1900" i="9" s="1"/>
  <c r="J1901" i="9" s="1"/>
  <c r="J1902" i="9" s="1"/>
  <c r="J1903" i="9" s="1"/>
  <c r="J1904" i="9" s="1"/>
  <c r="J1905" i="9" s="1"/>
  <c r="J1906" i="9" s="1"/>
  <c r="J1907" i="9" s="1"/>
  <c r="J1908" i="9" s="1"/>
  <c r="J1909" i="9" s="1"/>
  <c r="J1910" i="9" s="1"/>
  <c r="J1911" i="9" s="1"/>
  <c r="J1912" i="9" s="1"/>
  <c r="J1913" i="9" s="1"/>
  <c r="J1914" i="9" s="1"/>
  <c r="J1915" i="9" s="1"/>
  <c r="J1916" i="9" s="1"/>
  <c r="J1917" i="9" s="1"/>
  <c r="J1918" i="9" s="1"/>
  <c r="J1919" i="9" s="1"/>
  <c r="J1920" i="9" s="1"/>
  <c r="J1921" i="9" s="1"/>
  <c r="J1922" i="9" s="1"/>
  <c r="J1923" i="9" s="1"/>
  <c r="J1924" i="9" s="1"/>
  <c r="J1925" i="9" s="1"/>
  <c r="J1926" i="9" s="1"/>
  <c r="J1927" i="9" s="1"/>
  <c r="J1928" i="9" s="1"/>
  <c r="J1929" i="9" s="1"/>
  <c r="J1930" i="9" s="1"/>
  <c r="J1931" i="9" s="1"/>
  <c r="J1932" i="9" s="1"/>
  <c r="J1933" i="9" s="1"/>
  <c r="J1934" i="9" s="1"/>
  <c r="J1935" i="9" s="1"/>
  <c r="J1936" i="9" s="1"/>
  <c r="J1937" i="9" s="1"/>
  <c r="J1938" i="9" s="1"/>
  <c r="J1939" i="9" s="1"/>
  <c r="J1940" i="9" s="1"/>
  <c r="J1941" i="9" s="1"/>
  <c r="J1942" i="9" s="1"/>
  <c r="J1943" i="9" s="1"/>
  <c r="J1944" i="9" s="1"/>
  <c r="J1945" i="9" s="1"/>
  <c r="J1946" i="9" s="1"/>
  <c r="J1947" i="9" s="1"/>
  <c r="J1948" i="9" s="1"/>
  <c r="J1949" i="9" s="1"/>
  <c r="J1950" i="9" s="1"/>
  <c r="J1951" i="9" s="1"/>
  <c r="J1952" i="9" s="1"/>
  <c r="J1953" i="9" s="1"/>
  <c r="J1954" i="9" s="1"/>
  <c r="J1955" i="9" s="1"/>
  <c r="J1956" i="9" s="1"/>
  <c r="J1957" i="9" s="1"/>
  <c r="J1958" i="9" s="1"/>
  <c r="J1959" i="9" s="1"/>
  <c r="J1960" i="9" s="1"/>
  <c r="J1961" i="9" s="1"/>
  <c r="J1962" i="9" s="1"/>
  <c r="J1963" i="9" s="1"/>
  <c r="J1964" i="9" s="1"/>
  <c r="J1965" i="9" s="1"/>
  <c r="J1966" i="9" s="1"/>
  <c r="J1967" i="9" s="1"/>
  <c r="J1968" i="9" s="1"/>
  <c r="J1969" i="9" s="1"/>
  <c r="J1970" i="9" s="1"/>
  <c r="J1971" i="9" s="1"/>
  <c r="J1972" i="9" s="1"/>
  <c r="J1973" i="9" s="1"/>
  <c r="J1974" i="9" s="1"/>
  <c r="J1975" i="9" s="1"/>
  <c r="J1976" i="9" s="1"/>
  <c r="J1977" i="9" s="1"/>
  <c r="J1978" i="9" s="1"/>
  <c r="J1979" i="9" s="1"/>
  <c r="J1980" i="9" s="1"/>
  <c r="J1981" i="9" s="1"/>
  <c r="J1982" i="9" s="1"/>
  <c r="J1983" i="9" s="1"/>
  <c r="J1984" i="9" s="1"/>
  <c r="J1985" i="9" s="1"/>
  <c r="J1986" i="9" s="1"/>
  <c r="J1987" i="9" s="1"/>
  <c r="J1988" i="9" s="1"/>
  <c r="J1989" i="9" s="1"/>
  <c r="J1990" i="9" s="1"/>
  <c r="J1991" i="9" s="1"/>
  <c r="J1992" i="9" s="1"/>
  <c r="J1993" i="9" s="1"/>
  <c r="J1994" i="9" s="1"/>
  <c r="J1995" i="9" s="1"/>
  <c r="J1996" i="9" s="1"/>
  <c r="J1997" i="9" s="1"/>
  <c r="J1998" i="9" s="1"/>
  <c r="J1999" i="9" s="1"/>
  <c r="J2000" i="9" s="1"/>
  <c r="J2001" i="9" s="1"/>
  <c r="J2002" i="9" s="1"/>
  <c r="J2003" i="9" s="1"/>
  <c r="J2004" i="9" s="1"/>
  <c r="J2005" i="9" s="1"/>
  <c r="J2006" i="9" s="1"/>
  <c r="J2007" i="9" s="1"/>
  <c r="J2008" i="9" s="1"/>
  <c r="J2009" i="9" s="1"/>
  <c r="J2010" i="9" s="1"/>
  <c r="J2011" i="9" s="1"/>
  <c r="J2012" i="9" s="1"/>
  <c r="J2013" i="9" s="1"/>
  <c r="J2014" i="9" s="1"/>
  <c r="J2015" i="9" s="1"/>
  <c r="J2016" i="9" s="1"/>
  <c r="J2017" i="9" s="1"/>
  <c r="J2018" i="9" s="1"/>
  <c r="J2019" i="9" s="1"/>
  <c r="J2020" i="9" s="1"/>
  <c r="J2021" i="9" s="1"/>
  <c r="J2022" i="9" s="1"/>
  <c r="J2023" i="9" s="1"/>
  <c r="J2024" i="9" s="1"/>
  <c r="J2025" i="9" s="1"/>
  <c r="J2026" i="9" s="1"/>
  <c r="J2027" i="9" s="1"/>
  <c r="J2028" i="9" s="1"/>
  <c r="J2029" i="9" s="1"/>
  <c r="J2030" i="9" s="1"/>
  <c r="J2031" i="9" s="1"/>
  <c r="J2032" i="9" s="1"/>
  <c r="J2033" i="9" s="1"/>
  <c r="J2034" i="9" s="1"/>
  <c r="J2035" i="9" s="1"/>
  <c r="J2036" i="9" s="1"/>
  <c r="J2037" i="9" s="1"/>
  <c r="J2038" i="9" s="1"/>
  <c r="J2039" i="9" s="1"/>
  <c r="J2040" i="9" s="1"/>
  <c r="J2041" i="9" s="1"/>
  <c r="J2042" i="9" s="1"/>
  <c r="J2043" i="9" s="1"/>
  <c r="J2044" i="9" s="1"/>
  <c r="J2045" i="9" s="1"/>
  <c r="J2046" i="9" s="1"/>
  <c r="J2047" i="9" s="1"/>
  <c r="J2048" i="9" s="1"/>
  <c r="J2049" i="9" s="1"/>
  <c r="J2050" i="9" s="1"/>
  <c r="J2051" i="9" s="1"/>
  <c r="J2052" i="9" s="1"/>
  <c r="J2053" i="9" s="1"/>
  <c r="J2054" i="9" s="1"/>
  <c r="J2055" i="9" s="1"/>
  <c r="J2056" i="9" s="1"/>
  <c r="J2057" i="9" s="1"/>
  <c r="J2058" i="9" s="1"/>
  <c r="J2059" i="9" s="1"/>
  <c r="J2060" i="9" s="1"/>
  <c r="J2061" i="9" s="1"/>
  <c r="J2062" i="9" s="1"/>
  <c r="J2063" i="9" s="1"/>
  <c r="J2064" i="9" s="1"/>
  <c r="J2065" i="9" s="1"/>
  <c r="J2066" i="9" s="1"/>
  <c r="J2067" i="9" s="1"/>
  <c r="J2068" i="9" s="1"/>
  <c r="J2069" i="9" s="1"/>
  <c r="J2070" i="9" s="1"/>
  <c r="J2071" i="9" s="1"/>
  <c r="J2072" i="9" s="1"/>
  <c r="J2073" i="9" s="1"/>
  <c r="J2074" i="9" s="1"/>
  <c r="J2075" i="9" s="1"/>
  <c r="J2076" i="9" s="1"/>
  <c r="J2077" i="9" s="1"/>
  <c r="J2078" i="9" s="1"/>
  <c r="J2079" i="9" s="1"/>
  <c r="J2080" i="9" s="1"/>
  <c r="J2081" i="9" s="1"/>
  <c r="J2082" i="9" s="1"/>
  <c r="J2083" i="9" s="1"/>
  <c r="J2084" i="9" s="1"/>
  <c r="J2085" i="9" s="1"/>
  <c r="J2086" i="9" s="1"/>
  <c r="J2087" i="9" s="1"/>
  <c r="J2088" i="9" s="1"/>
  <c r="J2089" i="9" s="1"/>
  <c r="J2090" i="9" s="1"/>
  <c r="J2091" i="9" s="1"/>
  <c r="J2092" i="9" s="1"/>
  <c r="J2093" i="9" s="1"/>
  <c r="J2094" i="9" s="1"/>
  <c r="J2095" i="9" s="1"/>
  <c r="J2096" i="9" s="1"/>
  <c r="J2097" i="9" s="1"/>
  <c r="J2098" i="9" s="1"/>
  <c r="J2099" i="9" s="1"/>
  <c r="J2100" i="9" s="1"/>
  <c r="J2101" i="9" s="1"/>
  <c r="J2102" i="9" s="1"/>
  <c r="J2103" i="9" s="1"/>
  <c r="J2104" i="9" s="1"/>
  <c r="J2105" i="9" s="1"/>
  <c r="J2106" i="9" s="1"/>
  <c r="J2107" i="9" s="1"/>
  <c r="J2108" i="9" s="1"/>
  <c r="J2109" i="9" s="1"/>
  <c r="J2110" i="9" s="1"/>
  <c r="J2111" i="9" s="1"/>
  <c r="J2112" i="9" s="1"/>
  <c r="J2113" i="9" s="1"/>
  <c r="J2114" i="9" s="1"/>
  <c r="J2115" i="9" s="1"/>
  <c r="J2116" i="9" s="1"/>
  <c r="J2117" i="9" s="1"/>
  <c r="J2118" i="9" s="1"/>
  <c r="J2119" i="9" s="1"/>
  <c r="J2120" i="9" s="1"/>
  <c r="J2121" i="9" s="1"/>
  <c r="J2122" i="9" s="1"/>
  <c r="J2123" i="9" s="1"/>
  <c r="J2124" i="9" s="1"/>
  <c r="J2125" i="9" s="1"/>
  <c r="J2126" i="9" s="1"/>
  <c r="J2127" i="9" s="1"/>
  <c r="J2128" i="9" s="1"/>
  <c r="J2129" i="9" s="1"/>
  <c r="J2130" i="9" s="1"/>
  <c r="J2131" i="9" s="1"/>
  <c r="J2132" i="9" s="1"/>
  <c r="J2133" i="9" s="1"/>
  <c r="J2134" i="9" s="1"/>
  <c r="J2135" i="9" s="1"/>
  <c r="J2136" i="9" s="1"/>
  <c r="J2137" i="9" s="1"/>
  <c r="J2138" i="9" s="1"/>
  <c r="J2139" i="9" s="1"/>
  <c r="J2140" i="9" s="1"/>
  <c r="J2141" i="9" s="1"/>
  <c r="J2142" i="9" s="1"/>
  <c r="J2143" i="9" s="1"/>
  <c r="J2144" i="9" s="1"/>
  <c r="J2145" i="9" s="1"/>
  <c r="J2146" i="9" s="1"/>
  <c r="J2147" i="9" s="1"/>
  <c r="J2148" i="9" s="1"/>
  <c r="J2149" i="9" s="1"/>
  <c r="J2150" i="9" s="1"/>
  <c r="J2151" i="9" s="1"/>
  <c r="J2152" i="9" s="1"/>
  <c r="J2153" i="9" s="1"/>
  <c r="J2154" i="9" s="1"/>
  <c r="J2155" i="9" s="1"/>
  <c r="J2156" i="9" s="1"/>
  <c r="J2157" i="9" s="1"/>
  <c r="J2158" i="9" s="1"/>
  <c r="J2159" i="9" s="1"/>
  <c r="J2160" i="9" s="1"/>
  <c r="J2161" i="9" s="1"/>
  <c r="J2162" i="9" s="1"/>
  <c r="J2163" i="9" s="1"/>
  <c r="J2164" i="9" s="1"/>
  <c r="J2165" i="9" s="1"/>
  <c r="J2166" i="9" s="1"/>
  <c r="J2167" i="9" s="1"/>
  <c r="J2168" i="9" s="1"/>
  <c r="J2169" i="9" s="1"/>
  <c r="J2170" i="9" s="1"/>
  <c r="J2171" i="9" s="1"/>
  <c r="J2172" i="9" s="1"/>
  <c r="J2173" i="9" s="1"/>
  <c r="J2174" i="9" s="1"/>
  <c r="J2175" i="9" s="1"/>
  <c r="J2176" i="9" s="1"/>
  <c r="J2177" i="9" s="1"/>
  <c r="J2178" i="9" s="1"/>
  <c r="J2179" i="9" s="1"/>
  <c r="J2180" i="9" s="1"/>
  <c r="J2181" i="9" s="1"/>
  <c r="J2182" i="9" s="1"/>
  <c r="J2183" i="9" s="1"/>
  <c r="J2184" i="9" s="1"/>
  <c r="J2185" i="9" s="1"/>
  <c r="J2186" i="9" s="1"/>
  <c r="J2187" i="9" s="1"/>
  <c r="J2188" i="9" s="1"/>
  <c r="J2189" i="9" s="1"/>
  <c r="J2190" i="9" s="1"/>
  <c r="J2191" i="9" s="1"/>
  <c r="J2192" i="9" s="1"/>
  <c r="J2193" i="9" s="1"/>
  <c r="J2194" i="9" s="1"/>
  <c r="J2195" i="9" s="1"/>
  <c r="J2196" i="9" s="1"/>
  <c r="J2197" i="9" s="1"/>
  <c r="J1468" i="9"/>
  <c r="J1469" i="9"/>
  <c r="J1470" i="9" s="1"/>
  <c r="J1471" i="9" s="1"/>
  <c r="J1472" i="9" s="1"/>
  <c r="J1473" i="9" s="1"/>
  <c r="J1474" i="9" s="1"/>
  <c r="J1475" i="9" s="1"/>
  <c r="J1476" i="9" s="1"/>
  <c r="J1477" i="9" s="1"/>
  <c r="J1478" i="9" s="1"/>
  <c r="J1479" i="9" s="1"/>
  <c r="J1480" i="9" s="1"/>
  <c r="J1481" i="9" s="1"/>
  <c r="J1482" i="9" s="1"/>
  <c r="J1483" i="9" s="1"/>
  <c r="J1484" i="9" s="1"/>
  <c r="J1485" i="9" s="1"/>
  <c r="J1486" i="9" s="1"/>
  <c r="J1487" i="9" s="1"/>
  <c r="J1488" i="9" s="1"/>
  <c r="J1489" i="9" s="1"/>
  <c r="J1490" i="9" s="1"/>
  <c r="J1491" i="9" s="1"/>
  <c r="J1492" i="9" s="1"/>
  <c r="J1493" i="9" s="1"/>
  <c r="J1494" i="9" s="1"/>
  <c r="J1495" i="9" s="1"/>
  <c r="J1496" i="9" s="1"/>
  <c r="J1497" i="9" s="1"/>
  <c r="J1498" i="9" s="1"/>
  <c r="J1499" i="9" s="1"/>
  <c r="J1500" i="9" s="1"/>
  <c r="J1501" i="9" s="1"/>
  <c r="J1502" i="9" s="1"/>
  <c r="J1503" i="9" s="1"/>
  <c r="J1504" i="9" s="1"/>
  <c r="J1505" i="9" s="1"/>
  <c r="J1506" i="9" s="1"/>
  <c r="J1507" i="9" s="1"/>
  <c r="J1508" i="9" s="1"/>
  <c r="J1509" i="9" s="1"/>
  <c r="J1510" i="9" s="1"/>
  <c r="J1511" i="9" s="1"/>
  <c r="J1512" i="9" s="1"/>
  <c r="J1513" i="9" s="1"/>
  <c r="J1514" i="9" s="1"/>
  <c r="J1515" i="9" s="1"/>
  <c r="J1516" i="9" s="1"/>
  <c r="J1517" i="9" s="1"/>
  <c r="J1518" i="9" s="1"/>
  <c r="J1519" i="9" s="1"/>
  <c r="J1520" i="9" s="1"/>
  <c r="J1521" i="9" s="1"/>
  <c r="J1522" i="9" s="1"/>
  <c r="J1523" i="9" s="1"/>
  <c r="J1524" i="9" s="1"/>
  <c r="J1525" i="9" s="1"/>
  <c r="J1526" i="9" s="1"/>
  <c r="J1527" i="9" s="1"/>
  <c r="J1528" i="9" s="1"/>
  <c r="J1529" i="9" s="1"/>
  <c r="J1530" i="9" s="1"/>
  <c r="J1531" i="9" s="1"/>
  <c r="J1532" i="9" s="1"/>
  <c r="J1533" i="9" s="1"/>
  <c r="J1534" i="9" s="1"/>
  <c r="J1535" i="9" s="1"/>
  <c r="J1536" i="9" s="1"/>
  <c r="J1537" i="9" s="1"/>
  <c r="J1538" i="9" s="1"/>
  <c r="J1539" i="9" s="1"/>
  <c r="J1540" i="9" s="1"/>
  <c r="J1541" i="9" s="1"/>
  <c r="J1542" i="9" s="1"/>
  <c r="J1543" i="9" s="1"/>
  <c r="J1544" i="9" s="1"/>
  <c r="J1545" i="9" s="1"/>
  <c r="J1546" i="9" s="1"/>
  <c r="J1547" i="9" s="1"/>
  <c r="J1548" i="9" s="1"/>
  <c r="J1549" i="9" s="1"/>
  <c r="J1550" i="9" s="1"/>
  <c r="J1551" i="9" s="1"/>
  <c r="J1552" i="9" s="1"/>
  <c r="J1553" i="9" s="1"/>
  <c r="J1554" i="9" s="1"/>
  <c r="J1555" i="9" s="1"/>
  <c r="J1556" i="9" s="1"/>
  <c r="J1557" i="9" s="1"/>
  <c r="J1558" i="9" s="1"/>
  <c r="J1559" i="9" s="1"/>
  <c r="J1560" i="9" s="1"/>
  <c r="J1561" i="9" s="1"/>
  <c r="J1562" i="9" s="1"/>
  <c r="J1563" i="9" s="1"/>
  <c r="J1564" i="9" s="1"/>
  <c r="J1565" i="9" s="1"/>
  <c r="J1566" i="9" s="1"/>
  <c r="J1567" i="9" s="1"/>
  <c r="J1568" i="9" s="1"/>
  <c r="J1569" i="9" s="1"/>
  <c r="J1570" i="9" s="1"/>
  <c r="J1571" i="9" s="1"/>
  <c r="J1572" i="9" s="1"/>
  <c r="J1573" i="9" s="1"/>
  <c r="J1574" i="9" s="1"/>
  <c r="J1575" i="9" s="1"/>
  <c r="J1576" i="9" s="1"/>
  <c r="J1577" i="9" s="1"/>
  <c r="J1578" i="9" s="1"/>
  <c r="J1579" i="9" s="1"/>
  <c r="J1580" i="9" s="1"/>
  <c r="J1581" i="9" s="1"/>
  <c r="J1582" i="9" s="1"/>
  <c r="J1583" i="9" s="1"/>
  <c r="J1584" i="9" s="1"/>
  <c r="J1585" i="9" s="1"/>
  <c r="J1586" i="9" s="1"/>
  <c r="J1587" i="9" s="1"/>
  <c r="J1588" i="9" s="1"/>
  <c r="J1589" i="9" s="1"/>
  <c r="J1590" i="9" s="1"/>
  <c r="J1591" i="9" s="1"/>
  <c r="J1592" i="9" s="1"/>
  <c r="J1593" i="9" s="1"/>
  <c r="J1594" i="9" s="1"/>
  <c r="J1595" i="9" s="1"/>
  <c r="J1596" i="9" s="1"/>
  <c r="J1597" i="9" s="1"/>
  <c r="J1598" i="9" s="1"/>
  <c r="J1599" i="9" s="1"/>
  <c r="J1600" i="9" s="1"/>
  <c r="J1601" i="9" s="1"/>
  <c r="J1602" i="9" s="1"/>
  <c r="J1603" i="9" s="1"/>
  <c r="J1604" i="9" s="1"/>
  <c r="J1605" i="9" s="1"/>
  <c r="J1606" i="9" s="1"/>
  <c r="J1607" i="9" s="1"/>
  <c r="J1608" i="9" s="1"/>
  <c r="J1609" i="9" s="1"/>
  <c r="J1610" i="9" s="1"/>
  <c r="J1611" i="9" s="1"/>
  <c r="J1612" i="9" s="1"/>
  <c r="J1613" i="9" s="1"/>
  <c r="J1614" i="9" s="1"/>
  <c r="J1615" i="9" s="1"/>
  <c r="J1616" i="9" s="1"/>
  <c r="J1617" i="9" s="1"/>
  <c r="J1618" i="9" s="1"/>
  <c r="J1619" i="9" s="1"/>
  <c r="J1620" i="9" s="1"/>
  <c r="J1621" i="9" s="1"/>
  <c r="J1622" i="9" s="1"/>
  <c r="J1623" i="9" s="1"/>
  <c r="J1624" i="9" s="1"/>
  <c r="J1625" i="9" s="1"/>
  <c r="J1626" i="9" s="1"/>
  <c r="J1627" i="9" s="1"/>
  <c r="J1628" i="9" s="1"/>
  <c r="J1629" i="9" s="1"/>
  <c r="J1630" i="9" s="1"/>
  <c r="J1631" i="9" s="1"/>
  <c r="J1632" i="9" s="1"/>
  <c r="J1633" i="9" s="1"/>
  <c r="J1634" i="9" s="1"/>
  <c r="J1635" i="9" s="1"/>
  <c r="J1636" i="9" s="1"/>
  <c r="J1637" i="9" s="1"/>
  <c r="J1638" i="9" s="1"/>
  <c r="J1639" i="9" s="1"/>
  <c r="J1640" i="9" s="1"/>
  <c r="J1641" i="9" s="1"/>
  <c r="J1642" i="9" s="1"/>
  <c r="J1643" i="9" s="1"/>
  <c r="J1644" i="9" s="1"/>
  <c r="J1645" i="9" s="1"/>
  <c r="J1646" i="9" s="1"/>
  <c r="J1647" i="9" s="1"/>
  <c r="J1648" i="9" s="1"/>
  <c r="J1649" i="9" s="1"/>
  <c r="J1650" i="9" s="1"/>
  <c r="J1651" i="9" s="1"/>
  <c r="J1652" i="9" s="1"/>
  <c r="J1653" i="9" s="1"/>
  <c r="J1654" i="9" s="1"/>
  <c r="J1655" i="9" s="1"/>
  <c r="J1656" i="9" s="1"/>
  <c r="J1657" i="9" s="1"/>
  <c r="J1658" i="9" s="1"/>
  <c r="J1659" i="9" s="1"/>
  <c r="J1660" i="9" s="1"/>
  <c r="J1661" i="9" s="1"/>
  <c r="J1662" i="9" s="1"/>
  <c r="J1663" i="9" s="1"/>
  <c r="J1664" i="9" s="1"/>
  <c r="J1665" i="9" s="1"/>
  <c r="J1666" i="9" s="1"/>
  <c r="J1667" i="9" s="1"/>
  <c r="J1668" i="9" s="1"/>
  <c r="J1669" i="9" s="1"/>
  <c r="J1670" i="9" s="1"/>
  <c r="J1671" i="9" s="1"/>
  <c r="J1672" i="9" s="1"/>
  <c r="J1673" i="9" s="1"/>
  <c r="J1674" i="9" s="1"/>
  <c r="J1675" i="9" s="1"/>
  <c r="J1676" i="9" s="1"/>
  <c r="J1677" i="9" s="1"/>
  <c r="J1678" i="9" s="1"/>
  <c r="J1679" i="9" s="1"/>
  <c r="J1680" i="9" s="1"/>
  <c r="J1681" i="9" s="1"/>
  <c r="J1682" i="9" s="1"/>
  <c r="J1683" i="9" s="1"/>
  <c r="J1684" i="9" s="1"/>
  <c r="J1685" i="9" s="1"/>
  <c r="J1686" i="9" s="1"/>
  <c r="J1687" i="9" s="1"/>
  <c r="J1688" i="9" s="1"/>
  <c r="J1689" i="9" s="1"/>
  <c r="J1690" i="9" s="1"/>
  <c r="J1691" i="9" s="1"/>
  <c r="J1692" i="9" s="1"/>
  <c r="J1693" i="9" s="1"/>
  <c r="J1694" i="9" s="1"/>
  <c r="J1695" i="9" s="1"/>
  <c r="J1696" i="9" s="1"/>
  <c r="J1697" i="9" s="1"/>
  <c r="J1698" i="9" s="1"/>
  <c r="J1699" i="9" s="1"/>
  <c r="J1700" i="9" s="1"/>
  <c r="J1701" i="9" s="1"/>
  <c r="J1702" i="9" s="1"/>
  <c r="J1703" i="9" s="1"/>
  <c r="J1704" i="9" s="1"/>
  <c r="J1705" i="9" s="1"/>
  <c r="J1706" i="9" s="1"/>
  <c r="J1707" i="9" s="1"/>
  <c r="J1708" i="9" s="1"/>
  <c r="J1709" i="9" s="1"/>
  <c r="J1710" i="9" s="1"/>
  <c r="J1711" i="9" s="1"/>
  <c r="J1712" i="9" s="1"/>
  <c r="J1713" i="9" s="1"/>
  <c r="J1714" i="9" s="1"/>
  <c r="J1715" i="9" s="1"/>
  <c r="J1716" i="9" s="1"/>
  <c r="J1717" i="9" s="1"/>
  <c r="J1718" i="9" s="1"/>
  <c r="J1719" i="9" s="1"/>
  <c r="J1720" i="9" s="1"/>
  <c r="J1721" i="9" s="1"/>
  <c r="J1722" i="9" s="1"/>
  <c r="J1723" i="9" s="1"/>
  <c r="J1724" i="9" s="1"/>
  <c r="J1725" i="9" s="1"/>
  <c r="J1726" i="9" s="1"/>
  <c r="J1727" i="9" s="1"/>
  <c r="J1728" i="9" s="1"/>
  <c r="J1729" i="9" s="1"/>
  <c r="J1730" i="9" s="1"/>
  <c r="J1731" i="9" s="1"/>
  <c r="J1732" i="9" s="1"/>
  <c r="J1733" i="9" s="1"/>
  <c r="J1734" i="9" s="1"/>
  <c r="J1735" i="9" s="1"/>
  <c r="J1736" i="9" s="1"/>
  <c r="J1737" i="9" s="1"/>
  <c r="J1738" i="9" s="1"/>
  <c r="J1739" i="9" s="1"/>
  <c r="J1740" i="9" s="1"/>
  <c r="J1741" i="9" s="1"/>
  <c r="J1742" i="9" s="1"/>
  <c r="J1743" i="9" s="1"/>
  <c r="J1744" i="9" s="1"/>
  <c r="J1745" i="9" s="1"/>
  <c r="J1746" i="9" s="1"/>
  <c r="J1747" i="9" s="1"/>
  <c r="J1748" i="9" s="1"/>
  <c r="J1749" i="9" s="1"/>
  <c r="J1750" i="9" s="1"/>
  <c r="J1751" i="9" s="1"/>
  <c r="J1752" i="9" s="1"/>
  <c r="J1753" i="9" s="1"/>
  <c r="J1754" i="9" s="1"/>
  <c r="J1755" i="9" s="1"/>
  <c r="J1756" i="9" s="1"/>
  <c r="J1757" i="9" s="1"/>
  <c r="J1758" i="9" s="1"/>
  <c r="J1759" i="9" s="1"/>
  <c r="J1760" i="9" s="1"/>
  <c r="J1761" i="9" s="1"/>
  <c r="J1762" i="9" s="1"/>
  <c r="J1763" i="9" s="1"/>
  <c r="J1764" i="9" s="1"/>
  <c r="J1765" i="9" s="1"/>
  <c r="J1766" i="9" s="1"/>
  <c r="J1767" i="9" s="1"/>
  <c r="J1768" i="9" s="1"/>
  <c r="J1769" i="9" s="1"/>
  <c r="J1770" i="9" s="1"/>
  <c r="J1771" i="9" s="1"/>
  <c r="J1772" i="9" s="1"/>
  <c r="J1773" i="9" s="1"/>
  <c r="J1774" i="9" s="1"/>
  <c r="J1775" i="9" s="1"/>
  <c r="J1776" i="9" s="1"/>
  <c r="J1777" i="9" s="1"/>
  <c r="J1778" i="9" s="1"/>
  <c r="J1779" i="9" s="1"/>
  <c r="J1780" i="9" s="1"/>
  <c r="J1781" i="9" s="1"/>
  <c r="J1782" i="9" s="1"/>
  <c r="J1783" i="9" s="1"/>
  <c r="J1784" i="9" s="1"/>
  <c r="J1785" i="9" s="1"/>
  <c r="J1786" i="9" s="1"/>
  <c r="J1787" i="9" s="1"/>
  <c r="J1788" i="9" s="1"/>
  <c r="J1789" i="9" s="1"/>
  <c r="J1790" i="9" s="1"/>
  <c r="J1791" i="9" s="1"/>
  <c r="J1792" i="9" s="1"/>
  <c r="J1793" i="9" s="1"/>
  <c r="J1794" i="9" s="1"/>
  <c r="J1795" i="9" s="1"/>
  <c r="J1796" i="9" s="1"/>
  <c r="J1797" i="9" s="1"/>
  <c r="J1798" i="9" s="1"/>
  <c r="J1799" i="9" s="1"/>
  <c r="J1800" i="9" s="1"/>
  <c r="J1801" i="9" s="1"/>
  <c r="J1802" i="9" s="1"/>
  <c r="J1803" i="9" s="1"/>
  <c r="J1804" i="9" s="1"/>
  <c r="J1805" i="9" s="1"/>
  <c r="J1806" i="9" s="1"/>
  <c r="J1807" i="9" s="1"/>
  <c r="J1808" i="9" s="1"/>
  <c r="J1809" i="9" s="1"/>
  <c r="J1810" i="9" s="1"/>
  <c r="J1811" i="9" s="1"/>
  <c r="J1812" i="9" s="1"/>
  <c r="J1813" i="9" s="1"/>
  <c r="J1814" i="9" s="1"/>
  <c r="J1815" i="9" s="1"/>
  <c r="J1816" i="9" s="1"/>
  <c r="J1817" i="9" s="1"/>
  <c r="J1818" i="9" s="1"/>
  <c r="J1819" i="9" s="1"/>
  <c r="J1820" i="9" s="1"/>
  <c r="J1821" i="9" s="1"/>
  <c r="J1822" i="9" s="1"/>
  <c r="J1823" i="9" s="1"/>
  <c r="J1824" i="9" s="1"/>
  <c r="J1825" i="9" s="1"/>
  <c r="J1826" i="9" s="1"/>
  <c r="J1827" i="9" s="1"/>
  <c r="J1828" i="9" s="1"/>
  <c r="J1829" i="9" s="1"/>
  <c r="J1830" i="9" s="1"/>
  <c r="J1831" i="9" s="1"/>
  <c r="J1103" i="9"/>
  <c r="J1104" i="9"/>
  <c r="J1105" i="9" s="1"/>
  <c r="J1106" i="9" s="1"/>
  <c r="J1107" i="9" s="1"/>
  <c r="J1108" i="9" s="1"/>
  <c r="J1109" i="9" s="1"/>
  <c r="J1110" i="9" s="1"/>
  <c r="J1111" i="9" s="1"/>
  <c r="J1112" i="9" s="1"/>
  <c r="J1113" i="9" s="1"/>
  <c r="J1114" i="9" s="1"/>
  <c r="J1115" i="9" s="1"/>
  <c r="J1116" i="9" s="1"/>
  <c r="J1117" i="9" s="1"/>
  <c r="J1118" i="9" s="1"/>
  <c r="J1119" i="9" s="1"/>
  <c r="J1120" i="9" s="1"/>
  <c r="J1121" i="9" s="1"/>
  <c r="J1122" i="9" s="1"/>
  <c r="J1123" i="9" s="1"/>
  <c r="J1124" i="9" s="1"/>
  <c r="J1125" i="9" s="1"/>
  <c r="J1126" i="9" s="1"/>
  <c r="J1127" i="9" s="1"/>
  <c r="J1128" i="9" s="1"/>
  <c r="J1129" i="9" s="1"/>
  <c r="J1130" i="9" s="1"/>
  <c r="J1131" i="9" s="1"/>
  <c r="J1132" i="9" s="1"/>
  <c r="J1133" i="9" s="1"/>
  <c r="J1134" i="9" s="1"/>
  <c r="J1135" i="9" s="1"/>
  <c r="J1136" i="9" s="1"/>
  <c r="J1137" i="9" s="1"/>
  <c r="J1138" i="9" s="1"/>
  <c r="J1139" i="9" s="1"/>
  <c r="J1140" i="9" s="1"/>
  <c r="J1141" i="9" s="1"/>
  <c r="J1142" i="9" s="1"/>
  <c r="J1143" i="9" s="1"/>
  <c r="J1144" i="9" s="1"/>
  <c r="J1145" i="9" s="1"/>
  <c r="J1146" i="9" s="1"/>
  <c r="J1147" i="9" s="1"/>
  <c r="J1148" i="9" s="1"/>
  <c r="J1149" i="9" s="1"/>
  <c r="J1150" i="9" s="1"/>
  <c r="J1151" i="9" s="1"/>
  <c r="J1152" i="9" s="1"/>
  <c r="J1153" i="9" s="1"/>
  <c r="J1154" i="9" s="1"/>
  <c r="J1155" i="9" s="1"/>
  <c r="J1156" i="9" s="1"/>
  <c r="J1157" i="9" s="1"/>
  <c r="J1158" i="9" s="1"/>
  <c r="J1159" i="9" s="1"/>
  <c r="J1160" i="9" s="1"/>
  <c r="J1161" i="9" s="1"/>
  <c r="J1162" i="9" s="1"/>
  <c r="J1163" i="9" s="1"/>
  <c r="J1164" i="9" s="1"/>
  <c r="J1165" i="9" s="1"/>
  <c r="J1166" i="9" s="1"/>
  <c r="J1167" i="9" s="1"/>
  <c r="J1168" i="9" s="1"/>
  <c r="J1169" i="9" s="1"/>
  <c r="J1170" i="9" s="1"/>
  <c r="J1171" i="9" s="1"/>
  <c r="J1172" i="9" s="1"/>
  <c r="J1173" i="9" s="1"/>
  <c r="J1174" i="9" s="1"/>
  <c r="J1175" i="9" s="1"/>
  <c r="J1176" i="9" s="1"/>
  <c r="J1177" i="9" s="1"/>
  <c r="J1178" i="9" s="1"/>
  <c r="J1179" i="9" s="1"/>
  <c r="J1180" i="9" s="1"/>
  <c r="J1181" i="9" s="1"/>
  <c r="J1182" i="9" s="1"/>
  <c r="J1183" i="9" s="1"/>
  <c r="J1184" i="9" s="1"/>
  <c r="J1185" i="9" s="1"/>
  <c r="J1186" i="9" s="1"/>
  <c r="J1187" i="9" s="1"/>
  <c r="J1188" i="9" s="1"/>
  <c r="J1189" i="9" s="1"/>
  <c r="J1190" i="9" s="1"/>
  <c r="J1191" i="9" s="1"/>
  <c r="J1192" i="9" s="1"/>
  <c r="J1193" i="9" s="1"/>
  <c r="J1194" i="9" s="1"/>
  <c r="J1195" i="9" s="1"/>
  <c r="J1196" i="9" s="1"/>
  <c r="J1197" i="9" s="1"/>
  <c r="J1198" i="9" s="1"/>
  <c r="J1199" i="9" s="1"/>
  <c r="J1200" i="9" s="1"/>
  <c r="J1201" i="9" s="1"/>
  <c r="J1202" i="9" s="1"/>
  <c r="J1203" i="9" s="1"/>
  <c r="J1204" i="9" s="1"/>
  <c r="J1205" i="9" s="1"/>
  <c r="J1206" i="9" s="1"/>
  <c r="J1207" i="9" s="1"/>
  <c r="J1208" i="9" s="1"/>
  <c r="J1209" i="9" s="1"/>
  <c r="J1210" i="9" s="1"/>
  <c r="J1211" i="9" s="1"/>
  <c r="J1212" i="9" s="1"/>
  <c r="J1213" i="9" s="1"/>
  <c r="J1214" i="9" s="1"/>
  <c r="J1215" i="9" s="1"/>
  <c r="J1216" i="9" s="1"/>
  <c r="J1217" i="9" s="1"/>
  <c r="J1218" i="9" s="1"/>
  <c r="J1219" i="9" s="1"/>
  <c r="J1220" i="9" s="1"/>
  <c r="J1221" i="9" s="1"/>
  <c r="J1222" i="9" s="1"/>
  <c r="J1223" i="9" s="1"/>
  <c r="J1224" i="9" s="1"/>
  <c r="J1225" i="9" s="1"/>
  <c r="J1226" i="9" s="1"/>
  <c r="J1227" i="9" s="1"/>
  <c r="J1228" i="9" s="1"/>
  <c r="J1229" i="9" s="1"/>
  <c r="J1230" i="9" s="1"/>
  <c r="J1231" i="9" s="1"/>
  <c r="J1232" i="9" s="1"/>
  <c r="J1233" i="9" s="1"/>
  <c r="J1234" i="9" s="1"/>
  <c r="J1235" i="9" s="1"/>
  <c r="J1236" i="9" s="1"/>
  <c r="J1237" i="9" s="1"/>
  <c r="J1238" i="9" s="1"/>
  <c r="J1239" i="9" s="1"/>
  <c r="J1240" i="9" s="1"/>
  <c r="J1241" i="9" s="1"/>
  <c r="J1242" i="9" s="1"/>
  <c r="J1243" i="9" s="1"/>
  <c r="J1244" i="9" s="1"/>
  <c r="J1245" i="9" s="1"/>
  <c r="J1246" i="9" s="1"/>
  <c r="J1247" i="9" s="1"/>
  <c r="J1248" i="9" s="1"/>
  <c r="J1249" i="9" s="1"/>
  <c r="J1250" i="9" s="1"/>
  <c r="J1251" i="9" s="1"/>
  <c r="J1252" i="9" s="1"/>
  <c r="J1253" i="9" s="1"/>
  <c r="J1254" i="9" s="1"/>
  <c r="J1255" i="9" s="1"/>
  <c r="J1256" i="9" s="1"/>
  <c r="J1257" i="9" s="1"/>
  <c r="J1258" i="9" s="1"/>
  <c r="J1259" i="9" s="1"/>
  <c r="J1260" i="9" s="1"/>
  <c r="J1261" i="9" s="1"/>
  <c r="J1262" i="9" s="1"/>
  <c r="J1263" i="9" s="1"/>
  <c r="J1264" i="9" s="1"/>
  <c r="J1265" i="9" s="1"/>
  <c r="J1266" i="9" s="1"/>
  <c r="J1267" i="9" s="1"/>
  <c r="J1268" i="9" s="1"/>
  <c r="J1269" i="9" s="1"/>
  <c r="J1270" i="9" s="1"/>
  <c r="J1271" i="9" s="1"/>
  <c r="J1272" i="9" s="1"/>
  <c r="J1273" i="9" s="1"/>
  <c r="J1274" i="9" s="1"/>
  <c r="J1275" i="9" s="1"/>
  <c r="J1276" i="9" s="1"/>
  <c r="J1277" i="9" s="1"/>
  <c r="J1278" i="9" s="1"/>
  <c r="J1279" i="9" s="1"/>
  <c r="J1280" i="9" s="1"/>
  <c r="J1281" i="9" s="1"/>
  <c r="J1282" i="9" s="1"/>
  <c r="J1283" i="9" s="1"/>
  <c r="J1284" i="9" s="1"/>
  <c r="J1285" i="9" s="1"/>
  <c r="J1286" i="9" s="1"/>
  <c r="J1287" i="9" s="1"/>
  <c r="J1288" i="9" s="1"/>
  <c r="J1289" i="9" s="1"/>
  <c r="J1290" i="9" s="1"/>
  <c r="J1291" i="9" s="1"/>
  <c r="J1292" i="9" s="1"/>
  <c r="J1293" i="9" s="1"/>
  <c r="J1294" i="9" s="1"/>
  <c r="J1295" i="9" s="1"/>
  <c r="J1296" i="9" s="1"/>
  <c r="J1297" i="9" s="1"/>
  <c r="J1298" i="9" s="1"/>
  <c r="J1299" i="9" s="1"/>
  <c r="J1300" i="9" s="1"/>
  <c r="J1301" i="9" s="1"/>
  <c r="J1302" i="9" s="1"/>
  <c r="J1303" i="9" s="1"/>
  <c r="J1304" i="9" s="1"/>
  <c r="J1305" i="9" s="1"/>
  <c r="J1306" i="9" s="1"/>
  <c r="J1307" i="9" s="1"/>
  <c r="J1308" i="9" s="1"/>
  <c r="J1309" i="9" s="1"/>
  <c r="J1310" i="9" s="1"/>
  <c r="J1311" i="9" s="1"/>
  <c r="J1312" i="9" s="1"/>
  <c r="J1313" i="9" s="1"/>
  <c r="J1314" i="9" s="1"/>
  <c r="J1315" i="9" s="1"/>
  <c r="J1316" i="9" s="1"/>
  <c r="J1317" i="9" s="1"/>
  <c r="J1318" i="9" s="1"/>
  <c r="J1319" i="9" s="1"/>
  <c r="J1320" i="9" s="1"/>
  <c r="J1321" i="9" s="1"/>
  <c r="J1322" i="9" s="1"/>
  <c r="J1323" i="9" s="1"/>
  <c r="J1324" i="9" s="1"/>
  <c r="J1325" i="9" s="1"/>
  <c r="J1326" i="9" s="1"/>
  <c r="J1327" i="9" s="1"/>
  <c r="J1328" i="9" s="1"/>
  <c r="J1329" i="9" s="1"/>
  <c r="J1330" i="9" s="1"/>
  <c r="J1331" i="9" s="1"/>
  <c r="J1332" i="9" s="1"/>
  <c r="J1333" i="9" s="1"/>
  <c r="J1334" i="9" s="1"/>
  <c r="J1335" i="9" s="1"/>
  <c r="J1336" i="9" s="1"/>
  <c r="J1337" i="9" s="1"/>
  <c r="J1338" i="9" s="1"/>
  <c r="J1339" i="9" s="1"/>
  <c r="J1340" i="9" s="1"/>
  <c r="J1341" i="9" s="1"/>
  <c r="J1342" i="9" s="1"/>
  <c r="J1343" i="9" s="1"/>
  <c r="J1344" i="9" s="1"/>
  <c r="J1345" i="9" s="1"/>
  <c r="J1346" i="9" s="1"/>
  <c r="J1347" i="9" s="1"/>
  <c r="J1348" i="9" s="1"/>
  <c r="J1349" i="9" s="1"/>
  <c r="J1350" i="9" s="1"/>
  <c r="J1351" i="9" s="1"/>
  <c r="J1352" i="9" s="1"/>
  <c r="J1353" i="9" s="1"/>
  <c r="J1354" i="9" s="1"/>
  <c r="J1355" i="9" s="1"/>
  <c r="J1356" i="9" s="1"/>
  <c r="J1357" i="9" s="1"/>
  <c r="J1358" i="9" s="1"/>
  <c r="J1359" i="9" s="1"/>
  <c r="J1360" i="9" s="1"/>
  <c r="J1361" i="9" s="1"/>
  <c r="J1362" i="9" s="1"/>
  <c r="J1363" i="9" s="1"/>
  <c r="J1364" i="9" s="1"/>
  <c r="J1365" i="9" s="1"/>
  <c r="J1366" i="9" s="1"/>
  <c r="J1367" i="9" s="1"/>
  <c r="J1368" i="9" s="1"/>
  <c r="J1369" i="9" s="1"/>
  <c r="J1370" i="9" s="1"/>
  <c r="J1371" i="9" s="1"/>
  <c r="J1372" i="9" s="1"/>
  <c r="J1373" i="9" s="1"/>
  <c r="J1374" i="9" s="1"/>
  <c r="J1375" i="9" s="1"/>
  <c r="J1376" i="9" s="1"/>
  <c r="J1377" i="9" s="1"/>
  <c r="J1378" i="9" s="1"/>
  <c r="J1379" i="9" s="1"/>
  <c r="J1380" i="9" s="1"/>
  <c r="J1381" i="9" s="1"/>
  <c r="J1382" i="9" s="1"/>
  <c r="J1383" i="9" s="1"/>
  <c r="J1384" i="9" s="1"/>
  <c r="J1385" i="9" s="1"/>
  <c r="J1386" i="9" s="1"/>
  <c r="J1387" i="9" s="1"/>
  <c r="J1388" i="9" s="1"/>
  <c r="J1389" i="9" s="1"/>
  <c r="J1390" i="9" s="1"/>
  <c r="J1391" i="9" s="1"/>
  <c r="J1392" i="9" s="1"/>
  <c r="J1393" i="9" s="1"/>
  <c r="J1394" i="9" s="1"/>
  <c r="J1395" i="9" s="1"/>
  <c r="J1396" i="9" s="1"/>
  <c r="J1397" i="9" s="1"/>
  <c r="J1398" i="9" s="1"/>
  <c r="J1399" i="9" s="1"/>
  <c r="J1400" i="9" s="1"/>
  <c r="J1401" i="9" s="1"/>
  <c r="J1402" i="9" s="1"/>
  <c r="J1403" i="9" s="1"/>
  <c r="J1404" i="9" s="1"/>
  <c r="J1405" i="9" s="1"/>
  <c r="J1406" i="9" s="1"/>
  <c r="J1407" i="9" s="1"/>
  <c r="J1408" i="9" s="1"/>
  <c r="J1409" i="9" s="1"/>
  <c r="J1410" i="9" s="1"/>
  <c r="J1411" i="9" s="1"/>
  <c r="J1412" i="9" s="1"/>
  <c r="J1413" i="9" s="1"/>
  <c r="J1414" i="9" s="1"/>
  <c r="J1415" i="9" s="1"/>
  <c r="J1416" i="9" s="1"/>
  <c r="J1417" i="9" s="1"/>
  <c r="J1418" i="9" s="1"/>
  <c r="J1419" i="9" s="1"/>
  <c r="J1420" i="9" s="1"/>
  <c r="J1421" i="9" s="1"/>
  <c r="J1422" i="9" s="1"/>
  <c r="J1423" i="9" s="1"/>
  <c r="J1424" i="9" s="1"/>
  <c r="J1425" i="9" s="1"/>
  <c r="J1426" i="9" s="1"/>
  <c r="J1427" i="9" s="1"/>
  <c r="J1428" i="9" s="1"/>
  <c r="J1429" i="9" s="1"/>
  <c r="J1430" i="9" s="1"/>
  <c r="J1431" i="9" s="1"/>
  <c r="J1432" i="9" s="1"/>
  <c r="J1433" i="9" s="1"/>
  <c r="J1434" i="9" s="1"/>
  <c r="J1435" i="9" s="1"/>
  <c r="J1436" i="9" s="1"/>
  <c r="J1437" i="9" s="1"/>
  <c r="J1438" i="9" s="1"/>
  <c r="J1439" i="9" s="1"/>
  <c r="J1440" i="9" s="1"/>
  <c r="J1441" i="9" s="1"/>
  <c r="J1442" i="9" s="1"/>
  <c r="J1443" i="9" s="1"/>
  <c r="J1444" i="9" s="1"/>
  <c r="J1445" i="9" s="1"/>
  <c r="J1446" i="9" s="1"/>
  <c r="J1447" i="9" s="1"/>
  <c r="J1448" i="9" s="1"/>
  <c r="J1449" i="9" s="1"/>
  <c r="J1450" i="9" s="1"/>
  <c r="J1451" i="9" s="1"/>
  <c r="J1452" i="9" s="1"/>
  <c r="J1453" i="9" s="1"/>
  <c r="J1454" i="9" s="1"/>
  <c r="J1455" i="9" s="1"/>
  <c r="J1456" i="9" s="1"/>
  <c r="J1457" i="9" s="1"/>
  <c r="J1458" i="9" s="1"/>
  <c r="J1459" i="9" s="1"/>
  <c r="J1460" i="9" s="1"/>
  <c r="J1461" i="9" s="1"/>
  <c r="J1462" i="9" s="1"/>
  <c r="J1463" i="9" s="1"/>
  <c r="J1464" i="9" s="1"/>
  <c r="J1465" i="9" s="1"/>
  <c r="J1466" i="9" s="1"/>
  <c r="J738" i="9"/>
  <c r="J739" i="9" s="1"/>
  <c r="J740" i="9" s="1"/>
  <c r="J741" i="9" s="1"/>
  <c r="J742" i="9" s="1"/>
  <c r="J743" i="9" s="1"/>
  <c r="J744" i="9" s="1"/>
  <c r="J745" i="9" s="1"/>
  <c r="J746" i="9" s="1"/>
  <c r="J747" i="9" s="1"/>
  <c r="J748" i="9" s="1"/>
  <c r="J749" i="9" s="1"/>
  <c r="J750" i="9" s="1"/>
  <c r="J751" i="9" s="1"/>
  <c r="J752" i="9" s="1"/>
  <c r="J753" i="9" s="1"/>
  <c r="J754" i="9" s="1"/>
  <c r="J755" i="9" s="1"/>
  <c r="J756" i="9" s="1"/>
  <c r="J757" i="9" s="1"/>
  <c r="J758" i="9" s="1"/>
  <c r="J759" i="9" s="1"/>
  <c r="J760" i="9" s="1"/>
  <c r="J761" i="9" s="1"/>
  <c r="J762" i="9" s="1"/>
  <c r="J763" i="9" s="1"/>
  <c r="J764" i="9" s="1"/>
  <c r="J765" i="9" s="1"/>
  <c r="J766" i="9" s="1"/>
  <c r="J767" i="9" s="1"/>
  <c r="J768" i="9" s="1"/>
  <c r="J769" i="9" s="1"/>
  <c r="J770" i="9" s="1"/>
  <c r="J771" i="9" s="1"/>
  <c r="J772" i="9" s="1"/>
  <c r="J773" i="9" s="1"/>
  <c r="J774" i="9" s="1"/>
  <c r="J775" i="9" s="1"/>
  <c r="J776" i="9" s="1"/>
  <c r="J777" i="9" s="1"/>
  <c r="J778" i="9" s="1"/>
  <c r="J779" i="9" s="1"/>
  <c r="J780" i="9" s="1"/>
  <c r="J781" i="9" s="1"/>
  <c r="J782" i="9" s="1"/>
  <c r="J783" i="9" s="1"/>
  <c r="J784" i="9" s="1"/>
  <c r="J785" i="9" s="1"/>
  <c r="J786" i="9" s="1"/>
  <c r="J787" i="9" s="1"/>
  <c r="J788" i="9" s="1"/>
  <c r="J789" i="9" s="1"/>
  <c r="J790" i="9" s="1"/>
  <c r="J791" i="9" s="1"/>
  <c r="J792" i="9" s="1"/>
  <c r="J793" i="9" s="1"/>
  <c r="J794" i="9" s="1"/>
  <c r="J795" i="9" s="1"/>
  <c r="J796" i="9" s="1"/>
  <c r="J797" i="9" s="1"/>
  <c r="J798" i="9" s="1"/>
  <c r="J799" i="9" s="1"/>
  <c r="J800" i="9" s="1"/>
  <c r="J801" i="9" s="1"/>
  <c r="J802" i="9" s="1"/>
  <c r="J803" i="9" s="1"/>
  <c r="J804" i="9" s="1"/>
  <c r="J805" i="9" s="1"/>
  <c r="J806" i="9" s="1"/>
  <c r="J807" i="9" s="1"/>
  <c r="J808" i="9" s="1"/>
  <c r="J809" i="9" s="1"/>
  <c r="J810" i="9" s="1"/>
  <c r="J811" i="9" s="1"/>
  <c r="J812" i="9" s="1"/>
  <c r="J813" i="9" s="1"/>
  <c r="J814" i="9" s="1"/>
  <c r="J815" i="9" s="1"/>
  <c r="J816" i="9" s="1"/>
  <c r="J817" i="9" s="1"/>
  <c r="J818" i="9" s="1"/>
  <c r="J819" i="9" s="1"/>
  <c r="J820" i="9" s="1"/>
  <c r="J821" i="9" s="1"/>
  <c r="J822" i="9" s="1"/>
  <c r="J823" i="9" s="1"/>
  <c r="J824" i="9" s="1"/>
  <c r="J825" i="9" s="1"/>
  <c r="J826" i="9" s="1"/>
  <c r="J827" i="9" s="1"/>
  <c r="J828" i="9" s="1"/>
  <c r="J829" i="9" s="1"/>
  <c r="J830" i="9" s="1"/>
  <c r="J831" i="9" s="1"/>
  <c r="J832" i="9" s="1"/>
  <c r="J833" i="9" s="1"/>
  <c r="J834" i="9" s="1"/>
  <c r="J835" i="9" s="1"/>
  <c r="J836" i="9" s="1"/>
  <c r="J837" i="9" s="1"/>
  <c r="J838" i="9" s="1"/>
  <c r="J839" i="9" s="1"/>
  <c r="J840" i="9" s="1"/>
  <c r="J841" i="9" s="1"/>
  <c r="J842" i="9" s="1"/>
  <c r="J843" i="9" s="1"/>
  <c r="J844" i="9" s="1"/>
  <c r="J845" i="9" s="1"/>
  <c r="J846" i="9" s="1"/>
  <c r="J847" i="9" s="1"/>
  <c r="J848" i="9" s="1"/>
  <c r="J849" i="9" s="1"/>
  <c r="J850" i="9" s="1"/>
  <c r="J851" i="9" s="1"/>
  <c r="J852" i="9" s="1"/>
  <c r="J853" i="9" s="1"/>
  <c r="J854" i="9" s="1"/>
  <c r="J855" i="9" s="1"/>
  <c r="J856" i="9" s="1"/>
  <c r="J857" i="9" s="1"/>
  <c r="J858" i="9" s="1"/>
  <c r="J859" i="9" s="1"/>
  <c r="J860" i="9" s="1"/>
  <c r="J861" i="9" s="1"/>
  <c r="J862" i="9" s="1"/>
  <c r="J863" i="9" s="1"/>
  <c r="J864" i="9" s="1"/>
  <c r="J865" i="9" s="1"/>
  <c r="J866" i="9" s="1"/>
  <c r="J867" i="9" s="1"/>
  <c r="J868" i="9" s="1"/>
  <c r="J869" i="9" s="1"/>
  <c r="J870" i="9" s="1"/>
  <c r="J871" i="9" s="1"/>
  <c r="J872" i="9" s="1"/>
  <c r="J873" i="9" s="1"/>
  <c r="J874" i="9" s="1"/>
  <c r="J875" i="9" s="1"/>
  <c r="J876" i="9" s="1"/>
  <c r="J877" i="9" s="1"/>
  <c r="J878" i="9" s="1"/>
  <c r="J879" i="9" s="1"/>
  <c r="J880" i="9" s="1"/>
  <c r="J881" i="9" s="1"/>
  <c r="J882" i="9" s="1"/>
  <c r="J883" i="9" s="1"/>
  <c r="J884" i="9" s="1"/>
  <c r="J885" i="9" s="1"/>
  <c r="J886" i="9" s="1"/>
  <c r="J887" i="9" s="1"/>
  <c r="J888" i="9" s="1"/>
  <c r="J889" i="9" s="1"/>
  <c r="J890" i="9" s="1"/>
  <c r="J891" i="9" s="1"/>
  <c r="J892" i="9" s="1"/>
  <c r="J893" i="9" s="1"/>
  <c r="J894" i="9" s="1"/>
  <c r="J895" i="9" s="1"/>
  <c r="J896" i="9" s="1"/>
  <c r="J897" i="9" s="1"/>
  <c r="J898" i="9" s="1"/>
  <c r="J899" i="9" s="1"/>
  <c r="J900" i="9" s="1"/>
  <c r="J901" i="9" s="1"/>
  <c r="J902" i="9" s="1"/>
  <c r="J903" i="9" s="1"/>
  <c r="J904" i="9" s="1"/>
  <c r="J905" i="9" s="1"/>
  <c r="J906" i="9" s="1"/>
  <c r="J907" i="9" s="1"/>
  <c r="J908" i="9" s="1"/>
  <c r="J909" i="9" s="1"/>
  <c r="J910" i="9" s="1"/>
  <c r="J911" i="9" s="1"/>
  <c r="J912" i="9" s="1"/>
  <c r="J913" i="9" s="1"/>
  <c r="J914" i="9" s="1"/>
  <c r="J915" i="9" s="1"/>
  <c r="J916" i="9" s="1"/>
  <c r="J917" i="9" s="1"/>
  <c r="J918" i="9" s="1"/>
  <c r="J919" i="9" s="1"/>
  <c r="J920" i="9" s="1"/>
  <c r="J921" i="9" s="1"/>
  <c r="J922" i="9" s="1"/>
  <c r="J923" i="9" s="1"/>
  <c r="J924" i="9" s="1"/>
  <c r="J925" i="9" s="1"/>
  <c r="J926" i="9" s="1"/>
  <c r="J927" i="9" s="1"/>
  <c r="J928" i="9" s="1"/>
  <c r="J929" i="9" s="1"/>
  <c r="J930" i="9" s="1"/>
  <c r="J931" i="9" s="1"/>
  <c r="J932" i="9" s="1"/>
  <c r="J933" i="9" s="1"/>
  <c r="J934" i="9" s="1"/>
  <c r="J935" i="9" s="1"/>
  <c r="J936" i="9" s="1"/>
  <c r="J937" i="9" s="1"/>
  <c r="J938" i="9" s="1"/>
  <c r="J939" i="9" s="1"/>
  <c r="J940" i="9" s="1"/>
  <c r="J941" i="9" s="1"/>
  <c r="J942" i="9" s="1"/>
  <c r="J943" i="9" s="1"/>
  <c r="J944" i="9" s="1"/>
  <c r="J945" i="9" s="1"/>
  <c r="J946" i="9" s="1"/>
  <c r="J947" i="9" s="1"/>
  <c r="J948" i="9" s="1"/>
  <c r="J949" i="9" s="1"/>
  <c r="J950" i="9" s="1"/>
  <c r="J951" i="9" s="1"/>
  <c r="J952" i="9" s="1"/>
  <c r="J953" i="9" s="1"/>
  <c r="J954" i="9" s="1"/>
  <c r="J955" i="9" s="1"/>
  <c r="J956" i="9" s="1"/>
  <c r="J957" i="9" s="1"/>
  <c r="J958" i="9" s="1"/>
  <c r="J959" i="9" s="1"/>
  <c r="J960" i="9" s="1"/>
  <c r="J961" i="9" s="1"/>
  <c r="J962" i="9" s="1"/>
  <c r="J963" i="9" s="1"/>
  <c r="J964" i="9" s="1"/>
  <c r="J965" i="9" s="1"/>
  <c r="J966" i="9" s="1"/>
  <c r="J967" i="9" s="1"/>
  <c r="J968" i="9" s="1"/>
  <c r="J969" i="9" s="1"/>
  <c r="J970" i="9" s="1"/>
  <c r="J971" i="9" s="1"/>
  <c r="J972" i="9" s="1"/>
  <c r="J973" i="9" s="1"/>
  <c r="J974" i="9" s="1"/>
  <c r="J975" i="9" s="1"/>
  <c r="J976" i="9" s="1"/>
  <c r="J977" i="9" s="1"/>
  <c r="J978" i="9" s="1"/>
  <c r="J979" i="9" s="1"/>
  <c r="J980" i="9" s="1"/>
  <c r="J981" i="9" s="1"/>
  <c r="J982" i="9" s="1"/>
  <c r="J983" i="9" s="1"/>
  <c r="J984" i="9" s="1"/>
  <c r="J985" i="9" s="1"/>
  <c r="J986" i="9" s="1"/>
  <c r="J987" i="9" s="1"/>
  <c r="J988" i="9" s="1"/>
  <c r="J989" i="9" s="1"/>
  <c r="J990" i="9" s="1"/>
  <c r="J991" i="9" s="1"/>
  <c r="J992" i="9" s="1"/>
  <c r="J993" i="9" s="1"/>
  <c r="J994" i="9" s="1"/>
  <c r="J995" i="9" s="1"/>
  <c r="J996" i="9" s="1"/>
  <c r="J997" i="9" s="1"/>
  <c r="J998" i="9" s="1"/>
  <c r="J999" i="9" s="1"/>
  <c r="J1000" i="9" s="1"/>
  <c r="J1001" i="9" s="1"/>
  <c r="J1002" i="9" s="1"/>
  <c r="J1003" i="9" s="1"/>
  <c r="J1004" i="9" s="1"/>
  <c r="J1005" i="9" s="1"/>
  <c r="J1006" i="9" s="1"/>
  <c r="J1007" i="9" s="1"/>
  <c r="J1008" i="9" s="1"/>
  <c r="J1009" i="9" s="1"/>
  <c r="J1010" i="9" s="1"/>
  <c r="J1011" i="9" s="1"/>
  <c r="J1012" i="9" s="1"/>
  <c r="J1013" i="9" s="1"/>
  <c r="J1014" i="9" s="1"/>
  <c r="J1015" i="9" s="1"/>
  <c r="J1016" i="9" s="1"/>
  <c r="J1017" i="9" s="1"/>
  <c r="J1018" i="9" s="1"/>
  <c r="J1019" i="9" s="1"/>
  <c r="J1020" i="9" s="1"/>
  <c r="J1021" i="9" s="1"/>
  <c r="J1022" i="9" s="1"/>
  <c r="J1023" i="9" s="1"/>
  <c r="J1024" i="9" s="1"/>
  <c r="J1025" i="9" s="1"/>
  <c r="J1026" i="9" s="1"/>
  <c r="J1027" i="9" s="1"/>
  <c r="J1028" i="9" s="1"/>
  <c r="J1029" i="9" s="1"/>
  <c r="J1030" i="9" s="1"/>
  <c r="J1031" i="9" s="1"/>
  <c r="J1032" i="9" s="1"/>
  <c r="J1033" i="9" s="1"/>
  <c r="J1034" i="9" s="1"/>
  <c r="J1035" i="9" s="1"/>
  <c r="J1036" i="9" s="1"/>
  <c r="J1037" i="9" s="1"/>
  <c r="J1038" i="9" s="1"/>
  <c r="J1039" i="9" s="1"/>
  <c r="J1040" i="9" s="1"/>
  <c r="J1041" i="9" s="1"/>
  <c r="J1042" i="9" s="1"/>
  <c r="J1043" i="9" s="1"/>
  <c r="J1044" i="9" s="1"/>
  <c r="J1045" i="9" s="1"/>
  <c r="J1046" i="9" s="1"/>
  <c r="J1047" i="9" s="1"/>
  <c r="J1048" i="9" s="1"/>
  <c r="J1049" i="9" s="1"/>
  <c r="J1050" i="9" s="1"/>
  <c r="J1051" i="9" s="1"/>
  <c r="J1052" i="9" s="1"/>
  <c r="J1053" i="9" s="1"/>
  <c r="J1054" i="9" s="1"/>
  <c r="J1055" i="9" s="1"/>
  <c r="J1056" i="9" s="1"/>
  <c r="J1057" i="9" s="1"/>
  <c r="J1058" i="9" s="1"/>
  <c r="J1059" i="9" s="1"/>
  <c r="J1060" i="9" s="1"/>
  <c r="J1061" i="9" s="1"/>
  <c r="J1062" i="9" s="1"/>
  <c r="J1063" i="9" s="1"/>
  <c r="J1064" i="9" s="1"/>
  <c r="J1065" i="9" s="1"/>
  <c r="J1066" i="9" s="1"/>
  <c r="J1067" i="9" s="1"/>
  <c r="J1068" i="9" s="1"/>
  <c r="J1069" i="9" s="1"/>
  <c r="J1070" i="9" s="1"/>
  <c r="J1071" i="9" s="1"/>
  <c r="J1072" i="9" s="1"/>
  <c r="J1073" i="9" s="1"/>
  <c r="J1074" i="9" s="1"/>
  <c r="J1075" i="9" s="1"/>
  <c r="J1076" i="9" s="1"/>
  <c r="J1077" i="9" s="1"/>
  <c r="J1078" i="9" s="1"/>
  <c r="J1079" i="9" s="1"/>
  <c r="J1080" i="9" s="1"/>
  <c r="J1081" i="9" s="1"/>
  <c r="J1082" i="9" s="1"/>
  <c r="J1083" i="9" s="1"/>
  <c r="J1084" i="9" s="1"/>
  <c r="J1085" i="9" s="1"/>
  <c r="J1086" i="9" s="1"/>
  <c r="J1087" i="9" s="1"/>
  <c r="J1088" i="9" s="1"/>
  <c r="J1089" i="9" s="1"/>
  <c r="J1090" i="9" s="1"/>
  <c r="J1091" i="9" s="1"/>
  <c r="J1092" i="9" s="1"/>
  <c r="J1093" i="9" s="1"/>
  <c r="J1094" i="9" s="1"/>
  <c r="J1095" i="9" s="1"/>
  <c r="J1096" i="9" s="1"/>
  <c r="J1097" i="9" s="1"/>
  <c r="J1098" i="9" s="1"/>
  <c r="J1099" i="9" s="1"/>
  <c r="J1100" i="9" s="1"/>
  <c r="J1101" i="9" s="1"/>
  <c r="B29" i="1" l="1"/>
  <c r="B62" i="1"/>
  <c r="I62" i="1"/>
  <c r="C62" i="1"/>
  <c r="J62" i="1"/>
  <c r="D62" i="1"/>
  <c r="K62" i="1"/>
  <c r="E62" i="1"/>
  <c r="L62" i="1"/>
  <c r="F62" i="1"/>
  <c r="M62" i="1"/>
  <c r="G62" i="1"/>
  <c r="N62" i="1"/>
  <c r="C59" i="1"/>
  <c r="C60" i="1"/>
  <c r="C63" i="1"/>
  <c r="D59" i="1"/>
  <c r="D60" i="1"/>
  <c r="D63" i="1"/>
  <c r="E59" i="1"/>
  <c r="E60" i="1"/>
  <c r="E63" i="1"/>
  <c r="F59" i="1"/>
  <c r="F60" i="1"/>
  <c r="F63" i="1"/>
  <c r="G59" i="1"/>
  <c r="G60" i="1"/>
  <c r="G63" i="1"/>
  <c r="B63" i="1"/>
  <c r="C93" i="1"/>
  <c r="C94" i="1"/>
  <c r="B96" i="1"/>
  <c r="C96" i="1"/>
  <c r="C97" i="1"/>
  <c r="D93" i="1"/>
  <c r="D94" i="1"/>
  <c r="D96" i="1"/>
  <c r="D97" i="1"/>
  <c r="E93" i="1"/>
  <c r="E94" i="1"/>
  <c r="E96" i="1"/>
  <c r="E97" i="1"/>
  <c r="F93" i="1"/>
  <c r="F94" i="1"/>
  <c r="F96" i="1"/>
  <c r="F97" i="1"/>
  <c r="G93" i="1"/>
  <c r="G94" i="1"/>
  <c r="G96" i="1"/>
  <c r="G97" i="1"/>
  <c r="I96" i="1"/>
  <c r="J96" i="1"/>
  <c r="K96" i="1"/>
  <c r="L96" i="1"/>
  <c r="M96" i="1"/>
  <c r="N96" i="1"/>
  <c r="B97" i="1"/>
  <c r="B15" i="7"/>
  <c r="B16" i="7"/>
  <c r="B17" i="7"/>
  <c r="B18" i="7"/>
  <c r="C7" i="7"/>
  <c r="C8" i="7"/>
  <c r="C9" i="7"/>
  <c r="C10" i="7"/>
  <c r="C11" i="7"/>
  <c r="C12" i="7"/>
  <c r="C13" i="7"/>
  <c r="C14" i="7"/>
  <c r="C15" i="7"/>
  <c r="C16" i="7"/>
  <c r="C17" i="7"/>
  <c r="C18" i="7"/>
  <c r="D7" i="7"/>
  <c r="D8" i="7"/>
  <c r="D9" i="7"/>
  <c r="D10" i="7"/>
  <c r="D11" i="7"/>
  <c r="D12" i="7"/>
  <c r="D13" i="7"/>
  <c r="D14" i="7"/>
  <c r="D15" i="7"/>
  <c r="D16" i="7"/>
  <c r="D17" i="7"/>
  <c r="D18" i="7"/>
  <c r="D20" i="7"/>
  <c r="C20" i="7"/>
  <c r="D21" i="7"/>
  <c r="J100" i="1"/>
  <c r="E7" i="7"/>
  <c r="E8" i="7"/>
  <c r="E9" i="7"/>
  <c r="E10" i="7"/>
  <c r="E11" i="7"/>
  <c r="E12" i="7"/>
  <c r="E13" i="7"/>
  <c r="E14" i="7"/>
  <c r="E15" i="7"/>
  <c r="E16" i="7"/>
  <c r="E17" i="7"/>
  <c r="E18" i="7"/>
  <c r="E20" i="7"/>
  <c r="E21" i="7"/>
  <c r="K100" i="1"/>
  <c r="F7" i="7"/>
  <c r="F8" i="7"/>
  <c r="F9" i="7"/>
  <c r="F10" i="7"/>
  <c r="F11" i="7"/>
  <c r="F12" i="7"/>
  <c r="F13" i="7"/>
  <c r="F14" i="7"/>
  <c r="F15" i="7"/>
  <c r="F16" i="7"/>
  <c r="F17" i="7"/>
  <c r="F18" i="7"/>
  <c r="F20" i="7"/>
  <c r="F21" i="7"/>
  <c r="L100" i="1"/>
  <c r="G7" i="7"/>
  <c r="G8" i="7"/>
  <c r="G9" i="7"/>
  <c r="G10" i="7"/>
  <c r="G11" i="7"/>
  <c r="G12" i="7"/>
  <c r="G13" i="7"/>
  <c r="G14" i="7"/>
  <c r="G15" i="7"/>
  <c r="G16" i="7"/>
  <c r="G17" i="7"/>
  <c r="G18" i="7"/>
  <c r="G20" i="7"/>
  <c r="G21" i="7"/>
  <c r="M100" i="1"/>
  <c r="H7" i="7"/>
  <c r="H8" i="7"/>
  <c r="H9" i="7"/>
  <c r="H10" i="7"/>
  <c r="H11" i="7"/>
  <c r="H12" i="7"/>
  <c r="H13" i="7"/>
  <c r="H14" i="7"/>
  <c r="H15" i="7"/>
  <c r="H16" i="7"/>
  <c r="H17" i="7"/>
  <c r="H18" i="7"/>
  <c r="H20" i="7"/>
  <c r="H21" i="7"/>
  <c r="N100" i="1"/>
  <c r="B20" i="7"/>
  <c r="C21" i="7"/>
  <c r="I100" i="1"/>
  <c r="J66" i="1"/>
  <c r="K66" i="1"/>
  <c r="L66" i="1"/>
  <c r="M66" i="1"/>
  <c r="N66" i="1"/>
  <c r="I66" i="1"/>
  <c r="J32" i="1"/>
  <c r="K32" i="1"/>
  <c r="L32" i="1"/>
  <c r="M32" i="1"/>
  <c r="N32" i="1"/>
  <c r="I32" i="1"/>
  <c r="J372" i="9"/>
  <c r="J373" i="9" s="1"/>
  <c r="J374" i="9" s="1"/>
  <c r="J375" i="9" s="1"/>
  <c r="J376" i="9" s="1"/>
  <c r="J377" i="9" s="1"/>
  <c r="J378" i="9" s="1"/>
  <c r="J379" i="9" s="1"/>
  <c r="J380" i="9" s="1"/>
  <c r="J381" i="9" s="1"/>
  <c r="J382" i="9" s="1"/>
  <c r="J383" i="9" s="1"/>
  <c r="J384" i="9" s="1"/>
  <c r="J385" i="9" s="1"/>
  <c r="J386" i="9" s="1"/>
  <c r="J387" i="9" s="1"/>
  <c r="J388" i="9" s="1"/>
  <c r="J389" i="9" s="1"/>
  <c r="J390" i="9" s="1"/>
  <c r="J391" i="9" s="1"/>
  <c r="J392" i="9" s="1"/>
  <c r="J393" i="9" s="1"/>
  <c r="J394" i="9" s="1"/>
  <c r="J395" i="9" s="1"/>
  <c r="J396" i="9" s="1"/>
  <c r="J397" i="9" s="1"/>
  <c r="J398" i="9" s="1"/>
  <c r="J399" i="9" s="1"/>
  <c r="J400" i="9" s="1"/>
  <c r="J401" i="9" s="1"/>
  <c r="J402" i="9" s="1"/>
  <c r="J403" i="9" s="1"/>
  <c r="J404" i="9" s="1"/>
  <c r="J405" i="9" s="1"/>
  <c r="J406" i="9" s="1"/>
  <c r="J407" i="9" s="1"/>
  <c r="J408" i="9" s="1"/>
  <c r="J409" i="9" s="1"/>
  <c r="J410" i="9" s="1"/>
  <c r="J411" i="9" s="1"/>
  <c r="J412" i="9" s="1"/>
  <c r="J413" i="9" s="1"/>
  <c r="J414" i="9" s="1"/>
  <c r="J415" i="9" s="1"/>
  <c r="J416" i="9" s="1"/>
  <c r="J417" i="9" s="1"/>
  <c r="J418" i="9" s="1"/>
  <c r="J419" i="9" s="1"/>
  <c r="J420" i="9" s="1"/>
  <c r="J421" i="9" s="1"/>
  <c r="J422" i="9" s="1"/>
  <c r="J423" i="9" s="1"/>
  <c r="J424" i="9" s="1"/>
  <c r="J425" i="9" s="1"/>
  <c r="J426" i="9" s="1"/>
  <c r="J427" i="9" s="1"/>
  <c r="J428" i="9" s="1"/>
  <c r="J429" i="9" s="1"/>
  <c r="J430" i="9" s="1"/>
  <c r="J431" i="9" s="1"/>
  <c r="J432" i="9" s="1"/>
  <c r="J433" i="9" s="1"/>
  <c r="J434" i="9" s="1"/>
  <c r="J435" i="9" s="1"/>
  <c r="J436" i="9" s="1"/>
  <c r="J437" i="9" s="1"/>
  <c r="J438" i="9" s="1"/>
  <c r="J439" i="9" s="1"/>
  <c r="J440" i="9" s="1"/>
  <c r="J441" i="9" s="1"/>
  <c r="J442" i="9" s="1"/>
  <c r="J443" i="9" s="1"/>
  <c r="J444" i="9" s="1"/>
  <c r="J445" i="9" s="1"/>
  <c r="J446" i="9" s="1"/>
  <c r="J447" i="9" s="1"/>
  <c r="J448" i="9" s="1"/>
  <c r="J449" i="9" s="1"/>
  <c r="J450" i="9" s="1"/>
  <c r="J451" i="9" s="1"/>
  <c r="J452" i="9" s="1"/>
  <c r="J453" i="9" s="1"/>
  <c r="J454" i="9" s="1"/>
  <c r="J455" i="9" s="1"/>
  <c r="J456" i="9" s="1"/>
  <c r="J457" i="9" s="1"/>
  <c r="J458" i="9" s="1"/>
  <c r="J459" i="9" s="1"/>
  <c r="J460" i="9" s="1"/>
  <c r="J461" i="9" s="1"/>
  <c r="J462" i="9" s="1"/>
  <c r="J463" i="9" s="1"/>
  <c r="J464" i="9" s="1"/>
  <c r="J465" i="9" s="1"/>
  <c r="J466" i="9" s="1"/>
  <c r="J467" i="9" s="1"/>
  <c r="J468" i="9" s="1"/>
  <c r="J469" i="9" s="1"/>
  <c r="J470" i="9" s="1"/>
  <c r="J471" i="9" s="1"/>
  <c r="J472" i="9" s="1"/>
  <c r="J473" i="9" s="1"/>
  <c r="J474" i="9" s="1"/>
  <c r="J475" i="9" s="1"/>
  <c r="J476" i="9" s="1"/>
  <c r="J477" i="9" s="1"/>
  <c r="J478" i="9" s="1"/>
  <c r="J479" i="9" s="1"/>
  <c r="J480" i="9" s="1"/>
  <c r="J481" i="9" s="1"/>
  <c r="J482" i="9" s="1"/>
  <c r="J483" i="9" s="1"/>
  <c r="J484" i="9" s="1"/>
  <c r="J485" i="9" s="1"/>
  <c r="J486" i="9" s="1"/>
  <c r="J487" i="9" s="1"/>
  <c r="J488" i="9" s="1"/>
  <c r="J489" i="9" s="1"/>
  <c r="J490" i="9" s="1"/>
  <c r="J491" i="9" s="1"/>
  <c r="J492" i="9" s="1"/>
  <c r="J493" i="9" s="1"/>
  <c r="J494" i="9" s="1"/>
  <c r="J495" i="9" s="1"/>
  <c r="J496" i="9" s="1"/>
  <c r="J497" i="9" s="1"/>
  <c r="J498" i="9" s="1"/>
  <c r="J499" i="9" s="1"/>
  <c r="J500" i="9" s="1"/>
  <c r="J501" i="9" s="1"/>
  <c r="J502" i="9" s="1"/>
  <c r="J503" i="9" s="1"/>
  <c r="J504" i="9" s="1"/>
  <c r="J505" i="9" s="1"/>
  <c r="J506" i="9" s="1"/>
  <c r="J507" i="9" s="1"/>
  <c r="J508" i="9" s="1"/>
  <c r="J509" i="9" s="1"/>
  <c r="J510" i="9" s="1"/>
  <c r="J511" i="9" s="1"/>
  <c r="J512" i="9" s="1"/>
  <c r="J513" i="9" s="1"/>
  <c r="J514" i="9" s="1"/>
  <c r="J515" i="9" s="1"/>
  <c r="J516" i="9" s="1"/>
  <c r="J517" i="9" s="1"/>
  <c r="J518" i="9" s="1"/>
  <c r="J519" i="9" s="1"/>
  <c r="J520" i="9" s="1"/>
  <c r="J521" i="9" s="1"/>
  <c r="J522" i="9" s="1"/>
  <c r="J523" i="9" s="1"/>
  <c r="J524" i="9" s="1"/>
  <c r="J525" i="9" s="1"/>
  <c r="J526" i="9" s="1"/>
  <c r="J527" i="9" s="1"/>
  <c r="J528" i="9" s="1"/>
  <c r="J529" i="9" s="1"/>
  <c r="J530" i="9" s="1"/>
  <c r="J531" i="9" s="1"/>
  <c r="J532" i="9" s="1"/>
  <c r="J533" i="9" s="1"/>
  <c r="J534" i="9" s="1"/>
  <c r="J535" i="9" s="1"/>
  <c r="J536" i="9" s="1"/>
  <c r="J537" i="9" s="1"/>
  <c r="J538" i="9" s="1"/>
  <c r="J539" i="9" s="1"/>
  <c r="J540" i="9" s="1"/>
  <c r="J541" i="9" s="1"/>
  <c r="J542" i="9" s="1"/>
  <c r="J543" i="9" s="1"/>
  <c r="J544" i="9" s="1"/>
  <c r="J545" i="9" s="1"/>
  <c r="J546" i="9" s="1"/>
  <c r="J547" i="9" s="1"/>
  <c r="J548" i="9" s="1"/>
  <c r="J549" i="9" s="1"/>
  <c r="J550" i="9" s="1"/>
  <c r="J551" i="9" s="1"/>
  <c r="J552" i="9" s="1"/>
  <c r="J553" i="9" s="1"/>
  <c r="J554" i="9" s="1"/>
  <c r="J555" i="9" s="1"/>
  <c r="J556" i="9" s="1"/>
  <c r="J557" i="9" s="1"/>
  <c r="J558" i="9" s="1"/>
  <c r="J559" i="9" s="1"/>
  <c r="J560" i="9" s="1"/>
  <c r="J561" i="9" s="1"/>
  <c r="J562" i="9" s="1"/>
  <c r="J563" i="9" s="1"/>
  <c r="J564" i="9" s="1"/>
  <c r="J565" i="9" s="1"/>
  <c r="J566" i="9" s="1"/>
  <c r="J567" i="9" s="1"/>
  <c r="J568" i="9" s="1"/>
  <c r="J569" i="9" s="1"/>
  <c r="J570" i="9" s="1"/>
  <c r="J571" i="9" s="1"/>
  <c r="J572" i="9" s="1"/>
  <c r="J573" i="9" s="1"/>
  <c r="J574" i="9" s="1"/>
  <c r="J575" i="9" s="1"/>
  <c r="J576" i="9" s="1"/>
  <c r="J577" i="9" s="1"/>
  <c r="J578" i="9" s="1"/>
  <c r="J579" i="9" s="1"/>
  <c r="J580" i="9" s="1"/>
  <c r="J581" i="9" s="1"/>
  <c r="J582" i="9" s="1"/>
  <c r="J583" i="9" s="1"/>
  <c r="J584" i="9" s="1"/>
  <c r="J585" i="9" s="1"/>
  <c r="J586" i="9" s="1"/>
  <c r="J587" i="9" s="1"/>
  <c r="J588" i="9" s="1"/>
  <c r="J589" i="9" s="1"/>
  <c r="J590" i="9" s="1"/>
  <c r="J591" i="9" s="1"/>
  <c r="J592" i="9" s="1"/>
  <c r="J593" i="9" s="1"/>
  <c r="J594" i="9" s="1"/>
  <c r="J595" i="9" s="1"/>
  <c r="J596" i="9" s="1"/>
  <c r="J597" i="9" s="1"/>
  <c r="J598" i="9" s="1"/>
  <c r="J599" i="9" s="1"/>
  <c r="J600" i="9" s="1"/>
  <c r="J601" i="9" s="1"/>
  <c r="J602" i="9" s="1"/>
  <c r="J603" i="9" s="1"/>
  <c r="J604" i="9" s="1"/>
  <c r="J605" i="9" s="1"/>
  <c r="J606" i="9" s="1"/>
  <c r="J607" i="9" s="1"/>
  <c r="J608" i="9" s="1"/>
  <c r="J609" i="9" s="1"/>
  <c r="J610" i="9" s="1"/>
  <c r="J611" i="9" s="1"/>
  <c r="J612" i="9" s="1"/>
  <c r="J613" i="9" s="1"/>
  <c r="J614" i="9" s="1"/>
  <c r="J615" i="9" s="1"/>
  <c r="J616" i="9" s="1"/>
  <c r="J617" i="9" s="1"/>
  <c r="J618" i="9" s="1"/>
  <c r="J619" i="9" s="1"/>
  <c r="J620" i="9" s="1"/>
  <c r="J621" i="9" s="1"/>
  <c r="J622" i="9" s="1"/>
  <c r="J623" i="9" s="1"/>
  <c r="J624" i="9" s="1"/>
  <c r="J625" i="9" s="1"/>
  <c r="J626" i="9" s="1"/>
  <c r="J627" i="9" s="1"/>
  <c r="J628" i="9" s="1"/>
  <c r="J629" i="9" s="1"/>
  <c r="J630" i="9" s="1"/>
  <c r="J631" i="9" s="1"/>
  <c r="J632" i="9" s="1"/>
  <c r="J633" i="9" s="1"/>
  <c r="J634" i="9" s="1"/>
  <c r="J635" i="9" s="1"/>
  <c r="J636" i="9" s="1"/>
  <c r="J637" i="9" s="1"/>
  <c r="J638" i="9" s="1"/>
  <c r="J639" i="9" s="1"/>
  <c r="J640" i="9" s="1"/>
  <c r="J641" i="9" s="1"/>
  <c r="J642" i="9" s="1"/>
  <c r="J643" i="9" s="1"/>
  <c r="J644" i="9" s="1"/>
  <c r="J645" i="9" s="1"/>
  <c r="J646" i="9" s="1"/>
  <c r="J647" i="9" s="1"/>
  <c r="J648" i="9" s="1"/>
  <c r="J649" i="9" s="1"/>
  <c r="J650" i="9" s="1"/>
  <c r="J651" i="9" s="1"/>
  <c r="J652" i="9" s="1"/>
  <c r="J653" i="9" s="1"/>
  <c r="J654" i="9" s="1"/>
  <c r="J655" i="9" s="1"/>
  <c r="J656" i="9" s="1"/>
  <c r="J657" i="9" s="1"/>
  <c r="J658" i="9" s="1"/>
  <c r="J659" i="9" s="1"/>
  <c r="J660" i="9" s="1"/>
  <c r="J661" i="9" s="1"/>
  <c r="J662" i="9" s="1"/>
  <c r="J663" i="9" s="1"/>
  <c r="J664" i="9" s="1"/>
  <c r="J665" i="9" s="1"/>
  <c r="J666" i="9" s="1"/>
  <c r="J667" i="9" s="1"/>
  <c r="J668" i="9" s="1"/>
  <c r="J669" i="9" s="1"/>
  <c r="J670" i="9" s="1"/>
  <c r="J671" i="9" s="1"/>
  <c r="J672" i="9" s="1"/>
  <c r="J673" i="9" s="1"/>
  <c r="J674" i="9" s="1"/>
  <c r="J675" i="9" s="1"/>
  <c r="J676" i="9" s="1"/>
  <c r="J677" i="9" s="1"/>
  <c r="J678" i="9" s="1"/>
  <c r="J679" i="9" s="1"/>
  <c r="J680" i="9" s="1"/>
  <c r="J681" i="9" s="1"/>
  <c r="J682" i="9" s="1"/>
  <c r="J683" i="9" s="1"/>
  <c r="J684" i="9" s="1"/>
  <c r="J685" i="9" s="1"/>
  <c r="J686" i="9" s="1"/>
  <c r="J687" i="9" s="1"/>
  <c r="J688" i="9" s="1"/>
  <c r="J689" i="9" s="1"/>
  <c r="J690" i="9" s="1"/>
  <c r="J691" i="9" s="1"/>
  <c r="J692" i="9" s="1"/>
  <c r="J693" i="9" s="1"/>
  <c r="J694" i="9" s="1"/>
  <c r="J695" i="9" s="1"/>
  <c r="J696" i="9" s="1"/>
  <c r="J697" i="9" s="1"/>
  <c r="J698" i="9" s="1"/>
  <c r="J699" i="9" s="1"/>
  <c r="J700" i="9" s="1"/>
  <c r="J701" i="9" s="1"/>
  <c r="J702" i="9" s="1"/>
  <c r="J703" i="9" s="1"/>
  <c r="J704" i="9" s="1"/>
  <c r="J705" i="9" s="1"/>
  <c r="J706" i="9" s="1"/>
  <c r="J707" i="9" s="1"/>
  <c r="J708" i="9" s="1"/>
  <c r="J709" i="9" s="1"/>
  <c r="J710" i="9" s="1"/>
  <c r="J711" i="9" s="1"/>
  <c r="J712" i="9" s="1"/>
  <c r="J713" i="9" s="1"/>
  <c r="J714" i="9" s="1"/>
  <c r="J715" i="9" s="1"/>
  <c r="J716" i="9" s="1"/>
  <c r="J717" i="9" s="1"/>
  <c r="J718" i="9" s="1"/>
  <c r="J719" i="9" s="1"/>
  <c r="J720" i="9" s="1"/>
  <c r="J721" i="9" s="1"/>
  <c r="J722" i="9" s="1"/>
  <c r="J723" i="9" s="1"/>
  <c r="J724" i="9" s="1"/>
  <c r="J725" i="9" s="1"/>
  <c r="J726" i="9" s="1"/>
  <c r="J727" i="9" s="1"/>
  <c r="J728" i="9" s="1"/>
  <c r="J729" i="9" s="1"/>
  <c r="J730" i="9" s="1"/>
  <c r="J731" i="9" s="1"/>
  <c r="J732" i="9" s="1"/>
  <c r="J733" i="9" s="1"/>
  <c r="J734" i="9" s="1"/>
  <c r="J735" i="9" s="1"/>
  <c r="J736" i="9" s="1"/>
  <c r="J7" i="9"/>
  <c r="J8" i="9"/>
  <c r="J9" i="9" s="1"/>
  <c r="J10" i="9" s="1"/>
  <c r="J11" i="9" s="1"/>
  <c r="J12" i="9" s="1"/>
  <c r="J13" i="9" s="1"/>
  <c r="J14" i="9" s="1"/>
  <c r="J15" i="9" s="1"/>
  <c r="J16" i="9" s="1"/>
  <c r="J17" i="9" s="1"/>
  <c r="J18" i="9" s="1"/>
  <c r="J19" i="9" s="1"/>
  <c r="J20" i="9" s="1"/>
  <c r="J21" i="9" s="1"/>
  <c r="J22" i="9" s="1"/>
  <c r="J23" i="9" s="1"/>
  <c r="J24" i="9" s="1"/>
  <c r="J25" i="9" s="1"/>
  <c r="J26" i="9" s="1"/>
  <c r="J27" i="9" s="1"/>
  <c r="J28" i="9" s="1"/>
  <c r="J29" i="9" s="1"/>
  <c r="J30" i="9" s="1"/>
  <c r="J31" i="9" s="1"/>
  <c r="J32" i="9" s="1"/>
  <c r="J33" i="9" s="1"/>
  <c r="J34" i="9" s="1"/>
  <c r="J35" i="9" s="1"/>
  <c r="J36" i="9" s="1"/>
  <c r="J37" i="9" s="1"/>
  <c r="J38" i="9" s="1"/>
  <c r="J39" i="9" s="1"/>
  <c r="J40" i="9" s="1"/>
  <c r="J41" i="9" s="1"/>
  <c r="J42" i="9" s="1"/>
  <c r="J43" i="9" s="1"/>
  <c r="J44" i="9" s="1"/>
  <c r="J45" i="9" s="1"/>
  <c r="J46" i="9" s="1"/>
  <c r="J47" i="9" s="1"/>
  <c r="J48" i="9" s="1"/>
  <c r="J49" i="9" s="1"/>
  <c r="J50" i="9" s="1"/>
  <c r="J51" i="9" s="1"/>
  <c r="J52" i="9" s="1"/>
  <c r="J53" i="9" s="1"/>
  <c r="J54" i="9" s="1"/>
  <c r="J55" i="9" s="1"/>
  <c r="J56" i="9" s="1"/>
  <c r="J57" i="9" s="1"/>
  <c r="J58" i="9" s="1"/>
  <c r="J59" i="9" s="1"/>
  <c r="J60" i="9" s="1"/>
  <c r="J61" i="9" s="1"/>
  <c r="J62" i="9" s="1"/>
  <c r="J63" i="9" s="1"/>
  <c r="J64" i="9" s="1"/>
  <c r="J65" i="9" s="1"/>
  <c r="J66" i="9" s="1"/>
  <c r="J67" i="9" s="1"/>
  <c r="J68" i="9" s="1"/>
  <c r="J69" i="9" s="1"/>
  <c r="J70" i="9" s="1"/>
  <c r="J71" i="9" s="1"/>
  <c r="J72" i="9" s="1"/>
  <c r="J73" i="9" s="1"/>
  <c r="J74" i="9" s="1"/>
  <c r="J75" i="9" s="1"/>
  <c r="J76" i="9" s="1"/>
  <c r="J77" i="9" s="1"/>
  <c r="J78" i="9" s="1"/>
  <c r="J79" i="9" s="1"/>
  <c r="J80" i="9" s="1"/>
  <c r="J81" i="9" s="1"/>
  <c r="J82" i="9" s="1"/>
  <c r="J83" i="9" s="1"/>
  <c r="J84" i="9" s="1"/>
  <c r="J85" i="9" s="1"/>
  <c r="J86" i="9" s="1"/>
  <c r="J87" i="9" s="1"/>
  <c r="J88" i="9" s="1"/>
  <c r="J89" i="9" s="1"/>
  <c r="J90" i="9" s="1"/>
  <c r="J91" i="9" s="1"/>
  <c r="J92" i="9" s="1"/>
  <c r="J93" i="9" s="1"/>
  <c r="J94" i="9" s="1"/>
  <c r="J95" i="9" s="1"/>
  <c r="J96" i="9" s="1"/>
  <c r="J97" i="9" s="1"/>
  <c r="J98" i="9" s="1"/>
  <c r="J99" i="9" s="1"/>
  <c r="J100" i="9" s="1"/>
  <c r="J101" i="9" s="1"/>
  <c r="J102" i="9" s="1"/>
  <c r="J103" i="9" s="1"/>
  <c r="J104" i="9" s="1"/>
  <c r="J105" i="9" s="1"/>
  <c r="J106" i="9" s="1"/>
  <c r="J107" i="9" s="1"/>
  <c r="J108" i="9" s="1"/>
  <c r="J109" i="9" s="1"/>
  <c r="J110" i="9" s="1"/>
  <c r="J111" i="9" s="1"/>
  <c r="J112" i="9" s="1"/>
  <c r="J113" i="9" s="1"/>
  <c r="J114" i="9" s="1"/>
  <c r="J115" i="9" s="1"/>
  <c r="J116" i="9" s="1"/>
  <c r="J117" i="9" s="1"/>
  <c r="J118" i="9" s="1"/>
  <c r="J119" i="9" s="1"/>
  <c r="J120" i="9" s="1"/>
  <c r="J121" i="9" s="1"/>
  <c r="J122" i="9" s="1"/>
  <c r="J123" i="9" s="1"/>
  <c r="J124" i="9" s="1"/>
  <c r="J125" i="9" s="1"/>
  <c r="J126" i="9" s="1"/>
  <c r="J127" i="9" s="1"/>
  <c r="J128" i="9" s="1"/>
  <c r="J129" i="9" s="1"/>
  <c r="J130" i="9" s="1"/>
  <c r="J131" i="9" s="1"/>
  <c r="J132" i="9" s="1"/>
  <c r="J133" i="9" s="1"/>
  <c r="J134" i="9" s="1"/>
  <c r="J135" i="9" s="1"/>
  <c r="J136" i="9" s="1"/>
  <c r="J137" i="9" s="1"/>
  <c r="J138" i="9" s="1"/>
  <c r="J139" i="9" s="1"/>
  <c r="J140" i="9" s="1"/>
  <c r="J141" i="9" s="1"/>
  <c r="J142" i="9" s="1"/>
  <c r="J143" i="9" s="1"/>
  <c r="J144" i="9" s="1"/>
  <c r="J145" i="9" s="1"/>
  <c r="J146" i="9" s="1"/>
  <c r="J147" i="9" s="1"/>
  <c r="J148" i="9" s="1"/>
  <c r="J149" i="9" s="1"/>
  <c r="J150" i="9" s="1"/>
  <c r="J151" i="9" s="1"/>
  <c r="J152" i="9" s="1"/>
  <c r="J153" i="9" s="1"/>
  <c r="J154" i="9" s="1"/>
  <c r="J155" i="9" s="1"/>
  <c r="J156" i="9" s="1"/>
  <c r="J157" i="9" s="1"/>
  <c r="J158" i="9" s="1"/>
  <c r="J159" i="9" s="1"/>
  <c r="J160" i="9" s="1"/>
  <c r="J161" i="9" s="1"/>
  <c r="J162" i="9" s="1"/>
  <c r="J163" i="9" s="1"/>
  <c r="J164" i="9" s="1"/>
  <c r="J165" i="9" s="1"/>
  <c r="J166" i="9" s="1"/>
  <c r="J167" i="9" s="1"/>
  <c r="J168" i="9" s="1"/>
  <c r="J169" i="9" s="1"/>
  <c r="J170" i="9" s="1"/>
  <c r="J171" i="9" s="1"/>
  <c r="J172" i="9" s="1"/>
  <c r="J173" i="9" s="1"/>
  <c r="J174" i="9" s="1"/>
  <c r="J175" i="9" s="1"/>
  <c r="J176" i="9" s="1"/>
  <c r="J177" i="9" s="1"/>
  <c r="J178" i="9" s="1"/>
  <c r="J179" i="9" s="1"/>
  <c r="J180" i="9" s="1"/>
  <c r="J181" i="9" s="1"/>
  <c r="J182" i="9" s="1"/>
  <c r="J183" i="9" s="1"/>
  <c r="J184" i="9" s="1"/>
  <c r="J185" i="9" s="1"/>
  <c r="J186" i="9" s="1"/>
  <c r="J187" i="9" s="1"/>
  <c r="J188" i="9" s="1"/>
  <c r="J189" i="9" s="1"/>
  <c r="J190" i="9" s="1"/>
  <c r="J191" i="9" s="1"/>
  <c r="J192" i="9" s="1"/>
  <c r="J193" i="9" s="1"/>
  <c r="J194" i="9" s="1"/>
  <c r="J195" i="9" s="1"/>
  <c r="J196" i="9" s="1"/>
  <c r="J197" i="9" s="1"/>
  <c r="J198" i="9" s="1"/>
  <c r="J199" i="9" s="1"/>
  <c r="J200" i="9" s="1"/>
  <c r="J201" i="9" s="1"/>
  <c r="J202" i="9" s="1"/>
  <c r="J203" i="9" s="1"/>
  <c r="J204" i="9" s="1"/>
  <c r="J205" i="9" s="1"/>
  <c r="J206" i="9" s="1"/>
  <c r="J207" i="9" s="1"/>
  <c r="J208" i="9" s="1"/>
  <c r="J209" i="9" s="1"/>
  <c r="J210" i="9" s="1"/>
  <c r="J211" i="9" s="1"/>
  <c r="J212" i="9" s="1"/>
  <c r="J213" i="9" s="1"/>
  <c r="J214" i="9" s="1"/>
  <c r="J215" i="9" s="1"/>
  <c r="J216" i="9" s="1"/>
  <c r="J217" i="9" s="1"/>
  <c r="J218" i="9" s="1"/>
  <c r="J219" i="9" s="1"/>
  <c r="J220" i="9" s="1"/>
  <c r="J221" i="9" s="1"/>
  <c r="J222" i="9" s="1"/>
  <c r="J223" i="9" s="1"/>
  <c r="J224" i="9" s="1"/>
  <c r="J225" i="9" s="1"/>
  <c r="J226" i="9" s="1"/>
  <c r="J227" i="9" s="1"/>
  <c r="J228" i="9" s="1"/>
  <c r="J229" i="9" s="1"/>
  <c r="J230" i="9" s="1"/>
  <c r="J231" i="9" s="1"/>
  <c r="J232" i="9" s="1"/>
  <c r="J233" i="9" s="1"/>
  <c r="J234" i="9" s="1"/>
  <c r="J235" i="9" s="1"/>
  <c r="J236" i="9" s="1"/>
  <c r="J237" i="9" s="1"/>
  <c r="J238" i="9" s="1"/>
  <c r="J239" i="9" s="1"/>
  <c r="J240" i="9" s="1"/>
  <c r="J241" i="9" s="1"/>
  <c r="J242" i="9" s="1"/>
  <c r="J243" i="9" s="1"/>
  <c r="J244" i="9" s="1"/>
  <c r="J245" i="9" s="1"/>
  <c r="J246" i="9" s="1"/>
  <c r="J247" i="9" s="1"/>
  <c r="J248" i="9" s="1"/>
  <c r="J249" i="9" s="1"/>
  <c r="J250" i="9" s="1"/>
  <c r="J251" i="9" s="1"/>
  <c r="J252" i="9" s="1"/>
  <c r="J253" i="9" s="1"/>
  <c r="J254" i="9" s="1"/>
  <c r="J255" i="9" s="1"/>
  <c r="J256" i="9" s="1"/>
  <c r="J257" i="9" s="1"/>
  <c r="J258" i="9" s="1"/>
  <c r="J259" i="9" s="1"/>
  <c r="J260" i="9" s="1"/>
  <c r="J261" i="9" s="1"/>
  <c r="J262" i="9" s="1"/>
  <c r="J263" i="9" s="1"/>
  <c r="J264" i="9" s="1"/>
  <c r="J265" i="9" s="1"/>
  <c r="J266" i="9" s="1"/>
  <c r="J267" i="9" s="1"/>
  <c r="J268" i="9" s="1"/>
  <c r="J269" i="9" s="1"/>
  <c r="J270" i="9" s="1"/>
  <c r="J271" i="9" s="1"/>
  <c r="J272" i="9" s="1"/>
  <c r="J273" i="9" s="1"/>
  <c r="J274" i="9" s="1"/>
  <c r="J275" i="9" s="1"/>
  <c r="J276" i="9" s="1"/>
  <c r="J277" i="9" s="1"/>
  <c r="J278" i="9" s="1"/>
  <c r="J279" i="9" s="1"/>
  <c r="J280" i="9" s="1"/>
  <c r="J281" i="9" s="1"/>
  <c r="J282" i="9" s="1"/>
  <c r="J283" i="9" s="1"/>
  <c r="J284" i="9" s="1"/>
  <c r="J285" i="9" s="1"/>
  <c r="J286" i="9" s="1"/>
  <c r="J287" i="9" s="1"/>
  <c r="J288" i="9" s="1"/>
  <c r="J289" i="9" s="1"/>
  <c r="J290" i="9" s="1"/>
  <c r="J291" i="9" s="1"/>
  <c r="J292" i="9" s="1"/>
  <c r="J293" i="9" s="1"/>
  <c r="J294" i="9" s="1"/>
  <c r="J295" i="9" s="1"/>
  <c r="J296" i="9" s="1"/>
  <c r="J297" i="9" s="1"/>
  <c r="J298" i="9" s="1"/>
  <c r="J299" i="9" s="1"/>
  <c r="J300" i="9" s="1"/>
  <c r="J301" i="9" s="1"/>
  <c r="J302" i="9" s="1"/>
  <c r="J303" i="9" s="1"/>
  <c r="J304" i="9" s="1"/>
  <c r="J305" i="9" s="1"/>
  <c r="J306" i="9" s="1"/>
  <c r="J307" i="9" s="1"/>
  <c r="J308" i="9" s="1"/>
  <c r="J309" i="9" s="1"/>
  <c r="J310" i="9" s="1"/>
  <c r="J311" i="9" s="1"/>
  <c r="J312" i="9" s="1"/>
  <c r="J313" i="9" s="1"/>
  <c r="J314" i="9" s="1"/>
  <c r="J315" i="9" s="1"/>
  <c r="J316" i="9" s="1"/>
  <c r="J317" i="9" s="1"/>
  <c r="J318" i="9" s="1"/>
  <c r="J319" i="9" s="1"/>
  <c r="J320" i="9" s="1"/>
  <c r="J321" i="9" s="1"/>
  <c r="J322" i="9" s="1"/>
  <c r="J323" i="9" s="1"/>
  <c r="J324" i="9" s="1"/>
  <c r="J325" i="9" s="1"/>
  <c r="J326" i="9" s="1"/>
  <c r="J327" i="9" s="1"/>
  <c r="J328" i="9" s="1"/>
  <c r="J329" i="9" s="1"/>
  <c r="J330" i="9" s="1"/>
  <c r="J331" i="9" s="1"/>
  <c r="J332" i="9" s="1"/>
  <c r="J333" i="9" s="1"/>
  <c r="J334" i="9" s="1"/>
  <c r="J335" i="9" s="1"/>
  <c r="J336" i="9" s="1"/>
  <c r="J337" i="9" s="1"/>
  <c r="J338" i="9" s="1"/>
  <c r="J339" i="9" s="1"/>
  <c r="J340" i="9" s="1"/>
  <c r="J341" i="9" s="1"/>
  <c r="J342" i="9" s="1"/>
  <c r="J343" i="9" s="1"/>
  <c r="J344" i="9" s="1"/>
  <c r="J345" i="9" s="1"/>
  <c r="J346" i="9" s="1"/>
  <c r="J347" i="9" s="1"/>
  <c r="J348" i="9" s="1"/>
  <c r="J349" i="9" s="1"/>
  <c r="J350" i="9" s="1"/>
  <c r="J351" i="9" s="1"/>
  <c r="J352" i="9" s="1"/>
  <c r="J353" i="9" s="1"/>
  <c r="J354" i="9" s="1"/>
  <c r="J355" i="9" s="1"/>
  <c r="J356" i="9" s="1"/>
  <c r="J357" i="9" s="1"/>
  <c r="J358" i="9" s="1"/>
  <c r="J359" i="9" s="1"/>
  <c r="J360" i="9" s="1"/>
  <c r="J361" i="9" s="1"/>
  <c r="J362" i="9" s="1"/>
  <c r="J363" i="9" s="1"/>
  <c r="J364" i="9" s="1"/>
  <c r="J365" i="9" s="1"/>
  <c r="J366" i="9" s="1"/>
  <c r="J367" i="9" s="1"/>
  <c r="J368" i="9" s="1"/>
  <c r="J369" i="9" s="1"/>
  <c r="J370" i="9" s="1"/>
  <c r="C14" i="9"/>
  <c r="D14" i="9"/>
  <c r="E14" i="9"/>
  <c r="F14" i="9"/>
  <c r="G14" i="9"/>
  <c r="B14" i="9"/>
  <c r="F21" i="8"/>
  <c r="G21" i="8"/>
  <c r="H21" i="8"/>
  <c r="I21" i="8"/>
  <c r="J21" i="8"/>
  <c r="E21" i="8"/>
  <c r="E21" i="2"/>
  <c r="E25" i="2" s="1"/>
  <c r="I27" i="1" s="1"/>
  <c r="I29" i="1" s="1"/>
  <c r="I31" i="1" s="1"/>
  <c r="I33" i="1" s="1"/>
  <c r="D6" i="6"/>
  <c r="M11" i="6"/>
  <c r="M12" i="6"/>
  <c r="M13" i="6"/>
  <c r="M14" i="6"/>
  <c r="M15" i="6"/>
  <c r="M16" i="6"/>
  <c r="M17" i="6"/>
  <c r="M18" i="6"/>
  <c r="M19" i="6"/>
  <c r="M20" i="6"/>
  <c r="M21" i="6"/>
  <c r="M22" i="6"/>
  <c r="M23" i="6"/>
  <c r="M24" i="6"/>
  <c r="M25" i="6"/>
  <c r="M26" i="6"/>
  <c r="M27" i="6"/>
  <c r="M28" i="6"/>
  <c r="M29" i="6"/>
  <c r="M30" i="6"/>
  <c r="M31" i="6"/>
  <c r="M32" i="6"/>
  <c r="M33" i="6"/>
  <c r="M34" i="6"/>
  <c r="M35" i="6"/>
  <c r="M36" i="6"/>
  <c r="M37" i="6"/>
  <c r="M38" i="6"/>
  <c r="M39" i="6"/>
  <c r="M40" i="6"/>
  <c r="M41" i="6"/>
  <c r="M42" i="6"/>
  <c r="M43" i="6"/>
  <c r="M44" i="6"/>
  <c r="M45" i="6"/>
  <c r="M46" i="6"/>
  <c r="M47" i="6"/>
  <c r="M48" i="6"/>
  <c r="M49" i="6"/>
  <c r="M50" i="6"/>
  <c r="M51" i="6"/>
  <c r="M52" i="6"/>
  <c r="M53" i="6"/>
  <c r="M54" i="6"/>
  <c r="M55" i="6"/>
  <c r="M56" i="6"/>
  <c r="M57" i="6"/>
  <c r="M58" i="6"/>
  <c r="M59" i="6"/>
  <c r="M60" i="6"/>
  <c r="M61" i="6"/>
  <c r="M62" i="6"/>
  <c r="M63" i="6"/>
  <c r="M64" i="6"/>
  <c r="M65" i="6"/>
  <c r="M66" i="6"/>
  <c r="M67" i="6"/>
  <c r="M68" i="6"/>
  <c r="M69" i="6"/>
  <c r="M70" i="6"/>
  <c r="M71" i="6"/>
  <c r="M72" i="6"/>
  <c r="M73" i="6"/>
  <c r="M74" i="6"/>
  <c r="M75" i="6"/>
  <c r="M76" i="6"/>
  <c r="M77" i="6"/>
  <c r="M78" i="6"/>
  <c r="M79" i="6"/>
  <c r="M80" i="6"/>
  <c r="M81" i="6"/>
  <c r="M82" i="6"/>
  <c r="M83" i="6"/>
  <c r="M84" i="6"/>
  <c r="M85" i="6"/>
  <c r="M86" i="6"/>
  <c r="M87" i="6"/>
  <c r="M88" i="6"/>
  <c r="M89" i="6"/>
  <c r="M90" i="6"/>
  <c r="M91" i="6"/>
  <c r="M92" i="6"/>
  <c r="M93" i="6"/>
  <c r="M94" i="6"/>
  <c r="M95" i="6"/>
  <c r="M96" i="6"/>
  <c r="M97" i="6"/>
  <c r="M98" i="6"/>
  <c r="M99" i="6"/>
  <c r="M100" i="6"/>
  <c r="M101" i="6"/>
  <c r="M102" i="6"/>
  <c r="M103" i="6"/>
  <c r="M104" i="6"/>
  <c r="M105" i="6"/>
  <c r="M106" i="6"/>
  <c r="M107" i="6"/>
  <c r="M108" i="6"/>
  <c r="M109" i="6"/>
  <c r="M110" i="6"/>
  <c r="M111" i="6"/>
  <c r="M112" i="6"/>
  <c r="M113" i="6"/>
  <c r="M114" i="6"/>
  <c r="M115" i="6"/>
  <c r="M116" i="6"/>
  <c r="M117" i="6"/>
  <c r="M118" i="6"/>
  <c r="M119" i="6"/>
  <c r="M120" i="6"/>
  <c r="M121" i="6"/>
  <c r="M122" i="6"/>
  <c r="M123" i="6"/>
  <c r="M124" i="6"/>
  <c r="M125" i="6"/>
  <c r="M126" i="6"/>
  <c r="M127" i="6"/>
  <c r="M128" i="6"/>
  <c r="M129" i="6"/>
  <c r="M130" i="6"/>
  <c r="M131" i="6"/>
  <c r="M132" i="6"/>
  <c r="M133" i="6"/>
  <c r="M134" i="6"/>
  <c r="M135" i="6"/>
  <c r="M136" i="6"/>
  <c r="M137" i="6"/>
  <c r="M138" i="6"/>
  <c r="M139" i="6"/>
  <c r="M140" i="6"/>
  <c r="M141" i="6"/>
  <c r="M142" i="6"/>
  <c r="M143" i="6"/>
  <c r="M144" i="6"/>
  <c r="M145" i="6"/>
  <c r="M146" i="6"/>
  <c r="M147" i="6"/>
  <c r="M148" i="6"/>
  <c r="M149" i="6"/>
  <c r="M150" i="6"/>
  <c r="M151" i="6"/>
  <c r="M152" i="6"/>
  <c r="M153" i="6"/>
  <c r="M154" i="6"/>
  <c r="M155" i="6"/>
  <c r="M156" i="6"/>
  <c r="M157" i="6"/>
  <c r="M158" i="6"/>
  <c r="M159" i="6"/>
  <c r="M160" i="6"/>
  <c r="M161" i="6"/>
  <c r="M162" i="6"/>
  <c r="M163" i="6"/>
  <c r="M164" i="6"/>
  <c r="M165" i="6"/>
  <c r="M166" i="6"/>
  <c r="M167" i="6"/>
  <c r="M168" i="6"/>
  <c r="M169" i="6"/>
  <c r="M170" i="6"/>
  <c r="M171" i="6"/>
  <c r="M172" i="6"/>
  <c r="M173" i="6"/>
  <c r="M174" i="6"/>
  <c r="M175" i="6"/>
  <c r="M176" i="6"/>
  <c r="M177" i="6"/>
  <c r="M178" i="6"/>
  <c r="M179" i="6"/>
  <c r="M180" i="6"/>
  <c r="M181" i="6"/>
  <c r="M182" i="6"/>
  <c r="M183" i="6"/>
  <c r="M184" i="6"/>
  <c r="M185" i="6"/>
  <c r="M186" i="6"/>
  <c r="M187" i="6"/>
  <c r="M188" i="6"/>
  <c r="M189" i="6"/>
  <c r="M190" i="6"/>
  <c r="M191" i="6"/>
  <c r="M192" i="6"/>
  <c r="M193" i="6"/>
  <c r="M194" i="6"/>
  <c r="M195" i="6"/>
  <c r="M196" i="6"/>
  <c r="M197" i="6"/>
  <c r="M198" i="6"/>
  <c r="M199" i="6"/>
  <c r="M200" i="6"/>
  <c r="M201" i="6"/>
  <c r="M202" i="6"/>
  <c r="M203" i="6"/>
  <c r="M204" i="6"/>
  <c r="M205" i="6"/>
  <c r="M206" i="6"/>
  <c r="M207" i="6"/>
  <c r="M208" i="6"/>
  <c r="M209" i="6"/>
  <c r="M210" i="6"/>
  <c r="M211" i="6"/>
  <c r="M212" i="6"/>
  <c r="M213" i="6"/>
  <c r="M214" i="6"/>
  <c r="M215" i="6"/>
  <c r="M216" i="6"/>
  <c r="M217" i="6"/>
  <c r="M218" i="6"/>
  <c r="M219" i="6"/>
  <c r="M220" i="6"/>
  <c r="M221" i="6"/>
  <c r="M222" i="6"/>
  <c r="M223" i="6"/>
  <c r="M224" i="6"/>
  <c r="M225" i="6"/>
  <c r="M226" i="6"/>
  <c r="M227" i="6"/>
  <c r="M228" i="6"/>
  <c r="M229" i="6"/>
  <c r="M230" i="6"/>
  <c r="M231" i="6"/>
  <c r="M232" i="6"/>
  <c r="M233" i="6"/>
  <c r="M234" i="6"/>
  <c r="M235" i="6"/>
  <c r="M236" i="6"/>
  <c r="M237" i="6"/>
  <c r="M238" i="6"/>
  <c r="M239" i="6"/>
  <c r="M240" i="6"/>
  <c r="M241" i="6"/>
  <c r="M242" i="6"/>
  <c r="M243" i="6"/>
  <c r="M244" i="6"/>
  <c r="M245" i="6"/>
  <c r="M246" i="6"/>
  <c r="M247" i="6"/>
  <c r="M248" i="6"/>
  <c r="M249" i="6"/>
  <c r="M250" i="6"/>
  <c r="M251" i="6"/>
  <c r="M252" i="6"/>
  <c r="M253" i="6"/>
  <c r="M254" i="6"/>
  <c r="M255" i="6"/>
  <c r="M256" i="6"/>
  <c r="M257" i="6"/>
  <c r="M258" i="6"/>
  <c r="M259" i="6"/>
  <c r="M260" i="6"/>
  <c r="M261" i="6"/>
  <c r="M262" i="6"/>
  <c r="M263" i="6"/>
  <c r="M264" i="6"/>
  <c r="M265" i="6"/>
  <c r="M266" i="6"/>
  <c r="M267" i="6"/>
  <c r="M268" i="6"/>
  <c r="M269" i="6"/>
  <c r="M270" i="6"/>
  <c r="M271" i="6"/>
  <c r="M272" i="6"/>
  <c r="M273" i="6"/>
  <c r="M274" i="6"/>
  <c r="M275" i="6"/>
  <c r="M276" i="6"/>
  <c r="M277" i="6"/>
  <c r="M278" i="6"/>
  <c r="M279" i="6"/>
  <c r="M280" i="6"/>
  <c r="M281" i="6"/>
  <c r="M282" i="6"/>
  <c r="M283" i="6"/>
  <c r="M284" i="6"/>
  <c r="M285" i="6"/>
  <c r="M286" i="6"/>
  <c r="M287" i="6"/>
  <c r="M288" i="6"/>
  <c r="M289" i="6"/>
  <c r="M290" i="6"/>
  <c r="M291" i="6"/>
  <c r="M292" i="6"/>
  <c r="M293" i="6"/>
  <c r="M294" i="6"/>
  <c r="M295" i="6"/>
  <c r="M296" i="6"/>
  <c r="M297" i="6"/>
  <c r="M298" i="6"/>
  <c r="M299" i="6"/>
  <c r="M300" i="6"/>
  <c r="M301" i="6"/>
  <c r="M302" i="6"/>
  <c r="M303" i="6"/>
  <c r="M304" i="6"/>
  <c r="M305" i="6"/>
  <c r="M306" i="6"/>
  <c r="M307" i="6"/>
  <c r="M308" i="6"/>
  <c r="M309" i="6"/>
  <c r="M310" i="6"/>
  <c r="M311" i="6"/>
  <c r="M312" i="6"/>
  <c r="M313" i="6"/>
  <c r="M314" i="6"/>
  <c r="M315" i="6"/>
  <c r="M316" i="6"/>
  <c r="M317" i="6"/>
  <c r="M318" i="6"/>
  <c r="M319" i="6"/>
  <c r="M320" i="6"/>
  <c r="M321" i="6"/>
  <c r="M322" i="6"/>
  <c r="M323" i="6"/>
  <c r="M324" i="6"/>
  <c r="M325" i="6"/>
  <c r="M326" i="6"/>
  <c r="M327" i="6"/>
  <c r="M328" i="6"/>
  <c r="M329" i="6"/>
  <c r="M330" i="6"/>
  <c r="M331" i="6"/>
  <c r="M332" i="6"/>
  <c r="M333" i="6"/>
  <c r="M334" i="6"/>
  <c r="M335" i="6"/>
  <c r="M336" i="6"/>
  <c r="M337" i="6"/>
  <c r="M338" i="6"/>
  <c r="M339" i="6"/>
  <c r="M340" i="6"/>
  <c r="M341" i="6"/>
  <c r="M342" i="6"/>
  <c r="M343" i="6"/>
  <c r="M344" i="6"/>
  <c r="M345" i="6"/>
  <c r="M346" i="6"/>
  <c r="M347" i="6"/>
  <c r="M348" i="6"/>
  <c r="M349" i="6"/>
  <c r="M350" i="6"/>
  <c r="M351" i="6"/>
  <c r="M352" i="6"/>
  <c r="M353" i="6"/>
  <c r="M354" i="6"/>
  <c r="M355" i="6"/>
  <c r="M356" i="6"/>
  <c r="M357" i="6"/>
  <c r="M358" i="6"/>
  <c r="M359" i="6"/>
  <c r="M360" i="6"/>
  <c r="M361" i="6"/>
  <c r="M362" i="6"/>
  <c r="M363" i="6"/>
  <c r="M364" i="6"/>
  <c r="M365" i="6"/>
  <c r="M366" i="6"/>
  <c r="M367" i="6"/>
  <c r="M368" i="6"/>
  <c r="M369" i="6"/>
  <c r="M370" i="6"/>
  <c r="M371" i="6"/>
  <c r="M372" i="6"/>
  <c r="M373" i="6"/>
  <c r="M374" i="6"/>
  <c r="M375" i="6"/>
  <c r="M6" i="6"/>
  <c r="D7" i="6"/>
  <c r="D8" i="6"/>
  <c r="D9" i="6"/>
  <c r="E6" i="6"/>
  <c r="O11" i="6"/>
  <c r="O12" i="6"/>
  <c r="O13" i="6"/>
  <c r="O14" i="6"/>
  <c r="O15" i="6"/>
  <c r="O16" i="6"/>
  <c r="O17" i="6"/>
  <c r="O18" i="6"/>
  <c r="O19" i="6"/>
  <c r="O20" i="6"/>
  <c r="O21" i="6"/>
  <c r="O22" i="6"/>
  <c r="O23" i="6"/>
  <c r="O24" i="6"/>
  <c r="O25" i="6"/>
  <c r="O26" i="6"/>
  <c r="O27" i="6"/>
  <c r="O28" i="6"/>
  <c r="O29" i="6"/>
  <c r="O30" i="6"/>
  <c r="O31" i="6"/>
  <c r="O32" i="6"/>
  <c r="O33" i="6"/>
  <c r="O34" i="6"/>
  <c r="O35" i="6"/>
  <c r="O36" i="6"/>
  <c r="O37" i="6"/>
  <c r="O38" i="6"/>
  <c r="O39" i="6"/>
  <c r="O40" i="6"/>
  <c r="O41" i="6"/>
  <c r="O42" i="6"/>
  <c r="O43" i="6"/>
  <c r="O44" i="6"/>
  <c r="O45" i="6"/>
  <c r="O46" i="6"/>
  <c r="O47" i="6"/>
  <c r="O48" i="6"/>
  <c r="O49" i="6"/>
  <c r="O50" i="6"/>
  <c r="O51" i="6"/>
  <c r="O52" i="6"/>
  <c r="O53" i="6"/>
  <c r="O54" i="6"/>
  <c r="O55" i="6"/>
  <c r="O56" i="6"/>
  <c r="O57" i="6"/>
  <c r="O58" i="6"/>
  <c r="O59" i="6"/>
  <c r="O60" i="6"/>
  <c r="O61" i="6"/>
  <c r="O62" i="6"/>
  <c r="O63" i="6"/>
  <c r="O64" i="6"/>
  <c r="O65" i="6"/>
  <c r="O66" i="6"/>
  <c r="O67" i="6"/>
  <c r="O68" i="6"/>
  <c r="O69" i="6"/>
  <c r="O70" i="6"/>
  <c r="O71" i="6"/>
  <c r="O72" i="6"/>
  <c r="O73" i="6"/>
  <c r="O74" i="6"/>
  <c r="O75" i="6"/>
  <c r="O76" i="6"/>
  <c r="O77" i="6"/>
  <c r="O78" i="6"/>
  <c r="O79" i="6"/>
  <c r="O80" i="6"/>
  <c r="O81" i="6"/>
  <c r="O82" i="6"/>
  <c r="O83" i="6"/>
  <c r="O84" i="6"/>
  <c r="O85" i="6"/>
  <c r="O86" i="6"/>
  <c r="O87" i="6"/>
  <c r="O88" i="6"/>
  <c r="O89" i="6"/>
  <c r="O90" i="6"/>
  <c r="O91" i="6"/>
  <c r="O92" i="6"/>
  <c r="O93" i="6"/>
  <c r="O94" i="6"/>
  <c r="O95" i="6"/>
  <c r="O96" i="6"/>
  <c r="O97" i="6"/>
  <c r="O98" i="6"/>
  <c r="O99" i="6"/>
  <c r="O100" i="6"/>
  <c r="O101" i="6"/>
  <c r="O102" i="6"/>
  <c r="O103" i="6"/>
  <c r="O104" i="6"/>
  <c r="O105" i="6"/>
  <c r="O106" i="6"/>
  <c r="O107" i="6"/>
  <c r="O108" i="6"/>
  <c r="O109" i="6"/>
  <c r="O110" i="6"/>
  <c r="O111" i="6"/>
  <c r="O112" i="6"/>
  <c r="O113" i="6"/>
  <c r="O114" i="6"/>
  <c r="O115" i="6"/>
  <c r="O116" i="6"/>
  <c r="O117" i="6"/>
  <c r="O118" i="6"/>
  <c r="O119" i="6"/>
  <c r="O120" i="6"/>
  <c r="O121" i="6"/>
  <c r="O122" i="6"/>
  <c r="O123" i="6"/>
  <c r="O124" i="6"/>
  <c r="O125" i="6"/>
  <c r="O126" i="6"/>
  <c r="O127" i="6"/>
  <c r="O128" i="6"/>
  <c r="O129" i="6"/>
  <c r="O130" i="6"/>
  <c r="O131" i="6"/>
  <c r="O132" i="6"/>
  <c r="O133" i="6"/>
  <c r="O134" i="6"/>
  <c r="O135" i="6"/>
  <c r="O136" i="6"/>
  <c r="O137" i="6"/>
  <c r="O138" i="6"/>
  <c r="O139" i="6"/>
  <c r="O140" i="6"/>
  <c r="O141" i="6"/>
  <c r="O142" i="6"/>
  <c r="O143" i="6"/>
  <c r="O144" i="6"/>
  <c r="O145" i="6"/>
  <c r="O146" i="6"/>
  <c r="O147" i="6"/>
  <c r="O148" i="6"/>
  <c r="O149" i="6"/>
  <c r="O150" i="6"/>
  <c r="O151" i="6"/>
  <c r="O152" i="6"/>
  <c r="O153" i="6"/>
  <c r="O154" i="6"/>
  <c r="O155" i="6"/>
  <c r="O156" i="6"/>
  <c r="O157" i="6"/>
  <c r="O158" i="6"/>
  <c r="O159" i="6"/>
  <c r="O160" i="6"/>
  <c r="O161" i="6"/>
  <c r="O162" i="6"/>
  <c r="O163" i="6"/>
  <c r="O164" i="6"/>
  <c r="O165" i="6"/>
  <c r="O166" i="6"/>
  <c r="O167" i="6"/>
  <c r="O168" i="6"/>
  <c r="O169" i="6"/>
  <c r="O170" i="6"/>
  <c r="O171" i="6"/>
  <c r="O172" i="6"/>
  <c r="O173" i="6"/>
  <c r="O174" i="6"/>
  <c r="O175" i="6"/>
  <c r="O176" i="6"/>
  <c r="O177" i="6"/>
  <c r="O178" i="6"/>
  <c r="O179" i="6"/>
  <c r="O180" i="6"/>
  <c r="O181" i="6"/>
  <c r="O182" i="6"/>
  <c r="O183" i="6"/>
  <c r="O184" i="6"/>
  <c r="O185" i="6"/>
  <c r="O186" i="6"/>
  <c r="O187" i="6"/>
  <c r="O188" i="6"/>
  <c r="O189" i="6"/>
  <c r="O190" i="6"/>
  <c r="O191" i="6"/>
  <c r="O192" i="6"/>
  <c r="O193" i="6"/>
  <c r="O194" i="6"/>
  <c r="O195" i="6"/>
  <c r="O196" i="6"/>
  <c r="O197" i="6"/>
  <c r="O198" i="6"/>
  <c r="O199" i="6"/>
  <c r="O200" i="6"/>
  <c r="O201" i="6"/>
  <c r="O202" i="6"/>
  <c r="O203" i="6"/>
  <c r="O204" i="6"/>
  <c r="O205" i="6"/>
  <c r="O206" i="6"/>
  <c r="O207" i="6"/>
  <c r="O208" i="6"/>
  <c r="O209" i="6"/>
  <c r="O210" i="6"/>
  <c r="O211" i="6"/>
  <c r="O212" i="6"/>
  <c r="O213" i="6"/>
  <c r="O214" i="6"/>
  <c r="O215" i="6"/>
  <c r="O216" i="6"/>
  <c r="O217" i="6"/>
  <c r="O218" i="6"/>
  <c r="O219" i="6"/>
  <c r="O220" i="6"/>
  <c r="O221" i="6"/>
  <c r="O222" i="6"/>
  <c r="O223" i="6"/>
  <c r="O224" i="6"/>
  <c r="O225" i="6"/>
  <c r="O226" i="6"/>
  <c r="O227" i="6"/>
  <c r="O228" i="6"/>
  <c r="O229" i="6"/>
  <c r="O230" i="6"/>
  <c r="O231" i="6"/>
  <c r="O232" i="6"/>
  <c r="O233" i="6"/>
  <c r="O234" i="6"/>
  <c r="O235" i="6"/>
  <c r="O236" i="6"/>
  <c r="O237" i="6"/>
  <c r="O238" i="6"/>
  <c r="O239" i="6"/>
  <c r="O240" i="6"/>
  <c r="O241" i="6"/>
  <c r="O242" i="6"/>
  <c r="O243" i="6"/>
  <c r="O244" i="6"/>
  <c r="O245" i="6"/>
  <c r="O246" i="6"/>
  <c r="O247" i="6"/>
  <c r="O248" i="6"/>
  <c r="O249" i="6"/>
  <c r="O250" i="6"/>
  <c r="O251" i="6"/>
  <c r="O252" i="6"/>
  <c r="O253" i="6"/>
  <c r="O254" i="6"/>
  <c r="O255" i="6"/>
  <c r="O256" i="6"/>
  <c r="O257" i="6"/>
  <c r="O258" i="6"/>
  <c r="O259" i="6"/>
  <c r="O260" i="6"/>
  <c r="O261" i="6"/>
  <c r="O262" i="6"/>
  <c r="O263" i="6"/>
  <c r="O264" i="6"/>
  <c r="O265" i="6"/>
  <c r="O266" i="6"/>
  <c r="O267" i="6"/>
  <c r="O268" i="6"/>
  <c r="O269" i="6"/>
  <c r="O270" i="6"/>
  <c r="O271" i="6"/>
  <c r="O272" i="6"/>
  <c r="O273" i="6"/>
  <c r="O274" i="6"/>
  <c r="O275" i="6"/>
  <c r="O276" i="6"/>
  <c r="O277" i="6"/>
  <c r="O278" i="6"/>
  <c r="O279" i="6"/>
  <c r="O280" i="6"/>
  <c r="O281" i="6"/>
  <c r="O282" i="6"/>
  <c r="O283" i="6"/>
  <c r="O284" i="6"/>
  <c r="O285" i="6"/>
  <c r="O286" i="6"/>
  <c r="O287" i="6"/>
  <c r="O288" i="6"/>
  <c r="O289" i="6"/>
  <c r="O290" i="6"/>
  <c r="O291" i="6"/>
  <c r="O292" i="6"/>
  <c r="O293" i="6"/>
  <c r="O294" i="6"/>
  <c r="O295" i="6"/>
  <c r="O296" i="6"/>
  <c r="O297" i="6"/>
  <c r="O298" i="6"/>
  <c r="O299" i="6"/>
  <c r="O300" i="6"/>
  <c r="O301" i="6"/>
  <c r="O302" i="6"/>
  <c r="O303" i="6"/>
  <c r="O304" i="6"/>
  <c r="O305" i="6"/>
  <c r="O306" i="6"/>
  <c r="O307" i="6"/>
  <c r="O308" i="6"/>
  <c r="O309" i="6"/>
  <c r="O310" i="6"/>
  <c r="O311" i="6"/>
  <c r="O312" i="6"/>
  <c r="O313" i="6"/>
  <c r="O314" i="6"/>
  <c r="O315" i="6"/>
  <c r="O316" i="6"/>
  <c r="O317" i="6"/>
  <c r="O318" i="6"/>
  <c r="O319" i="6"/>
  <c r="O320" i="6"/>
  <c r="O321" i="6"/>
  <c r="O322" i="6"/>
  <c r="O323" i="6"/>
  <c r="O324" i="6"/>
  <c r="O325" i="6"/>
  <c r="O326" i="6"/>
  <c r="O327" i="6"/>
  <c r="O328" i="6"/>
  <c r="O329" i="6"/>
  <c r="O330" i="6"/>
  <c r="O331" i="6"/>
  <c r="O332" i="6"/>
  <c r="O333" i="6"/>
  <c r="O334" i="6"/>
  <c r="O335" i="6"/>
  <c r="O336" i="6"/>
  <c r="O337" i="6"/>
  <c r="O338" i="6"/>
  <c r="O339" i="6"/>
  <c r="O340" i="6"/>
  <c r="O341" i="6"/>
  <c r="O342" i="6"/>
  <c r="O343" i="6"/>
  <c r="O344" i="6"/>
  <c r="O345" i="6"/>
  <c r="O346" i="6"/>
  <c r="O347" i="6"/>
  <c r="O348" i="6"/>
  <c r="O349" i="6"/>
  <c r="O350" i="6"/>
  <c r="O351" i="6"/>
  <c r="O352" i="6"/>
  <c r="O353" i="6"/>
  <c r="O354" i="6"/>
  <c r="O355" i="6"/>
  <c r="O356" i="6"/>
  <c r="O357" i="6"/>
  <c r="O358" i="6"/>
  <c r="O359" i="6"/>
  <c r="O360" i="6"/>
  <c r="O361" i="6"/>
  <c r="O362" i="6"/>
  <c r="O363" i="6"/>
  <c r="O364" i="6"/>
  <c r="O365" i="6"/>
  <c r="O366" i="6"/>
  <c r="O367" i="6"/>
  <c r="O368" i="6"/>
  <c r="O369" i="6"/>
  <c r="O370" i="6"/>
  <c r="O371" i="6"/>
  <c r="O372" i="6"/>
  <c r="O373" i="6"/>
  <c r="O374" i="6"/>
  <c r="O6" i="6"/>
  <c r="E7" i="6"/>
  <c r="E8" i="6"/>
  <c r="E9" i="6"/>
  <c r="F6" i="6"/>
  <c r="Q11" i="6"/>
  <c r="Q12" i="6"/>
  <c r="Q13" i="6"/>
  <c r="Q14" i="6"/>
  <c r="Q15" i="6"/>
  <c r="Q16" i="6"/>
  <c r="Q17" i="6"/>
  <c r="Q18" i="6"/>
  <c r="Q19" i="6"/>
  <c r="Q20" i="6"/>
  <c r="Q21" i="6"/>
  <c r="Q22" i="6"/>
  <c r="Q23" i="6"/>
  <c r="Q24" i="6"/>
  <c r="Q25" i="6"/>
  <c r="Q26" i="6"/>
  <c r="Q27" i="6"/>
  <c r="Q28" i="6"/>
  <c r="Q29" i="6"/>
  <c r="Q30" i="6"/>
  <c r="Q31" i="6"/>
  <c r="Q32" i="6"/>
  <c r="Q33" i="6"/>
  <c r="Q34" i="6"/>
  <c r="Q35" i="6"/>
  <c r="Q36" i="6"/>
  <c r="Q37" i="6"/>
  <c r="Q38" i="6"/>
  <c r="Q39" i="6"/>
  <c r="Q40" i="6"/>
  <c r="Q41" i="6"/>
  <c r="Q42" i="6"/>
  <c r="Q43" i="6"/>
  <c r="Q44" i="6"/>
  <c r="Q45" i="6"/>
  <c r="Q46" i="6"/>
  <c r="Q47" i="6"/>
  <c r="Q48" i="6"/>
  <c r="Q49" i="6"/>
  <c r="Q50" i="6"/>
  <c r="Q51" i="6"/>
  <c r="Q52" i="6"/>
  <c r="Q53" i="6"/>
  <c r="Q54" i="6"/>
  <c r="Q55" i="6"/>
  <c r="Q56" i="6"/>
  <c r="Q57" i="6"/>
  <c r="Q58" i="6"/>
  <c r="Q59" i="6"/>
  <c r="Q60" i="6"/>
  <c r="Q61" i="6"/>
  <c r="Q62" i="6"/>
  <c r="Q63" i="6"/>
  <c r="Q64" i="6"/>
  <c r="Q65" i="6"/>
  <c r="Q66" i="6"/>
  <c r="Q67" i="6"/>
  <c r="Q68" i="6"/>
  <c r="Q69" i="6"/>
  <c r="Q70" i="6"/>
  <c r="Q71" i="6"/>
  <c r="Q72" i="6"/>
  <c r="Q73" i="6"/>
  <c r="Q74" i="6"/>
  <c r="Q75" i="6"/>
  <c r="Q76" i="6"/>
  <c r="Q77" i="6"/>
  <c r="Q78" i="6"/>
  <c r="Q79" i="6"/>
  <c r="Q80" i="6"/>
  <c r="Q81" i="6"/>
  <c r="Q82" i="6"/>
  <c r="Q83" i="6"/>
  <c r="Q84" i="6"/>
  <c r="Q85" i="6"/>
  <c r="Q86" i="6"/>
  <c r="Q87" i="6"/>
  <c r="Q88" i="6"/>
  <c r="Q89" i="6"/>
  <c r="Q90" i="6"/>
  <c r="Q91" i="6"/>
  <c r="Q92" i="6"/>
  <c r="Q93" i="6"/>
  <c r="Q94" i="6"/>
  <c r="Q95" i="6"/>
  <c r="Q96" i="6"/>
  <c r="Q97" i="6"/>
  <c r="Q98" i="6"/>
  <c r="Q99" i="6"/>
  <c r="Q100" i="6"/>
  <c r="Q101" i="6"/>
  <c r="Q102" i="6"/>
  <c r="Q103" i="6"/>
  <c r="Q104" i="6"/>
  <c r="Q105" i="6"/>
  <c r="Q106" i="6"/>
  <c r="Q107" i="6"/>
  <c r="Q108" i="6"/>
  <c r="Q109" i="6"/>
  <c r="Q110" i="6"/>
  <c r="Q111" i="6"/>
  <c r="Q112" i="6"/>
  <c r="Q113" i="6"/>
  <c r="Q114" i="6"/>
  <c r="Q115" i="6"/>
  <c r="Q116" i="6"/>
  <c r="Q117" i="6"/>
  <c r="Q118" i="6"/>
  <c r="Q119" i="6"/>
  <c r="Q120" i="6"/>
  <c r="Q121" i="6"/>
  <c r="Q122" i="6"/>
  <c r="Q123" i="6"/>
  <c r="Q124" i="6"/>
  <c r="Q125" i="6"/>
  <c r="Q126" i="6"/>
  <c r="Q127" i="6"/>
  <c r="Q128" i="6"/>
  <c r="Q129" i="6"/>
  <c r="Q130" i="6"/>
  <c r="Q131" i="6"/>
  <c r="Q132" i="6"/>
  <c r="Q133" i="6"/>
  <c r="Q134" i="6"/>
  <c r="Q135" i="6"/>
  <c r="Q136" i="6"/>
  <c r="Q137" i="6"/>
  <c r="Q138" i="6"/>
  <c r="Q139" i="6"/>
  <c r="Q140" i="6"/>
  <c r="Q141" i="6"/>
  <c r="Q142" i="6"/>
  <c r="Q143" i="6"/>
  <c r="Q144" i="6"/>
  <c r="Q145" i="6"/>
  <c r="Q146" i="6"/>
  <c r="Q147" i="6"/>
  <c r="Q148" i="6"/>
  <c r="Q149" i="6"/>
  <c r="Q150" i="6"/>
  <c r="Q151" i="6"/>
  <c r="Q152" i="6"/>
  <c r="Q153" i="6"/>
  <c r="Q154" i="6"/>
  <c r="Q155" i="6"/>
  <c r="Q156" i="6"/>
  <c r="Q157" i="6"/>
  <c r="Q158" i="6"/>
  <c r="Q159" i="6"/>
  <c r="Q160" i="6"/>
  <c r="Q161" i="6"/>
  <c r="Q162" i="6"/>
  <c r="Q163" i="6"/>
  <c r="Q164" i="6"/>
  <c r="Q165" i="6"/>
  <c r="Q166" i="6"/>
  <c r="Q167" i="6"/>
  <c r="Q168" i="6"/>
  <c r="Q169" i="6"/>
  <c r="Q170" i="6"/>
  <c r="Q171" i="6"/>
  <c r="Q172" i="6"/>
  <c r="Q173" i="6"/>
  <c r="Q174" i="6"/>
  <c r="Q175" i="6"/>
  <c r="Q176" i="6"/>
  <c r="Q177" i="6"/>
  <c r="Q178" i="6"/>
  <c r="Q179" i="6"/>
  <c r="Q180" i="6"/>
  <c r="Q181" i="6"/>
  <c r="Q182" i="6"/>
  <c r="Q183" i="6"/>
  <c r="Q184" i="6"/>
  <c r="Q185" i="6"/>
  <c r="Q186" i="6"/>
  <c r="Q187" i="6"/>
  <c r="Q188" i="6"/>
  <c r="Q189" i="6"/>
  <c r="Q190" i="6"/>
  <c r="Q191" i="6"/>
  <c r="Q192" i="6"/>
  <c r="Q193" i="6"/>
  <c r="Q194" i="6"/>
  <c r="Q195" i="6"/>
  <c r="Q196" i="6"/>
  <c r="Q197" i="6"/>
  <c r="Q198" i="6"/>
  <c r="Q199" i="6"/>
  <c r="Q200" i="6"/>
  <c r="Q201" i="6"/>
  <c r="Q202" i="6"/>
  <c r="Q203" i="6"/>
  <c r="Q204" i="6"/>
  <c r="Q205" i="6"/>
  <c r="Q206" i="6"/>
  <c r="Q207" i="6"/>
  <c r="Q208" i="6"/>
  <c r="Q209" i="6"/>
  <c r="Q210" i="6"/>
  <c r="Q211" i="6"/>
  <c r="Q212" i="6"/>
  <c r="Q213" i="6"/>
  <c r="Q214" i="6"/>
  <c r="Q215" i="6"/>
  <c r="Q216" i="6"/>
  <c r="Q217" i="6"/>
  <c r="Q218" i="6"/>
  <c r="Q219" i="6"/>
  <c r="Q220" i="6"/>
  <c r="Q221" i="6"/>
  <c r="Q222" i="6"/>
  <c r="Q223" i="6"/>
  <c r="Q224" i="6"/>
  <c r="Q225" i="6"/>
  <c r="Q226" i="6"/>
  <c r="Q227" i="6"/>
  <c r="Q228" i="6"/>
  <c r="Q229" i="6"/>
  <c r="Q230" i="6"/>
  <c r="Q231" i="6"/>
  <c r="Q232" i="6"/>
  <c r="Q233" i="6"/>
  <c r="Q234" i="6"/>
  <c r="Q235" i="6"/>
  <c r="Q236" i="6"/>
  <c r="Q237" i="6"/>
  <c r="Q238" i="6"/>
  <c r="Q239" i="6"/>
  <c r="Q240" i="6"/>
  <c r="Q241" i="6"/>
  <c r="Q242" i="6"/>
  <c r="Q243" i="6"/>
  <c r="Q244" i="6"/>
  <c r="Q245" i="6"/>
  <c r="Q246" i="6"/>
  <c r="Q247" i="6"/>
  <c r="Q248" i="6"/>
  <c r="Q249" i="6"/>
  <c r="Q250" i="6"/>
  <c r="Q251" i="6"/>
  <c r="Q252" i="6"/>
  <c r="Q253" i="6"/>
  <c r="Q254" i="6"/>
  <c r="Q255" i="6"/>
  <c r="Q256" i="6"/>
  <c r="Q257" i="6"/>
  <c r="Q258" i="6"/>
  <c r="Q259" i="6"/>
  <c r="Q260" i="6"/>
  <c r="Q261" i="6"/>
  <c r="Q262" i="6"/>
  <c r="Q263" i="6"/>
  <c r="Q264" i="6"/>
  <c r="Q265" i="6"/>
  <c r="Q266" i="6"/>
  <c r="Q267" i="6"/>
  <c r="Q268" i="6"/>
  <c r="Q269" i="6"/>
  <c r="Q270" i="6"/>
  <c r="Q271" i="6"/>
  <c r="Q272" i="6"/>
  <c r="Q273" i="6"/>
  <c r="Q274" i="6"/>
  <c r="Q275" i="6"/>
  <c r="Q276" i="6"/>
  <c r="Q277" i="6"/>
  <c r="Q278" i="6"/>
  <c r="Q279" i="6"/>
  <c r="Q280" i="6"/>
  <c r="Q281" i="6"/>
  <c r="Q282" i="6"/>
  <c r="Q283" i="6"/>
  <c r="Q284" i="6"/>
  <c r="Q285" i="6"/>
  <c r="Q286" i="6"/>
  <c r="Q287" i="6"/>
  <c r="Q288" i="6"/>
  <c r="Q289" i="6"/>
  <c r="Q290" i="6"/>
  <c r="Q291" i="6"/>
  <c r="Q292" i="6"/>
  <c r="Q293" i="6"/>
  <c r="Q294" i="6"/>
  <c r="Q295" i="6"/>
  <c r="Q296" i="6"/>
  <c r="Q297" i="6"/>
  <c r="Q298" i="6"/>
  <c r="Q299" i="6"/>
  <c r="Q300" i="6"/>
  <c r="Q301" i="6"/>
  <c r="Q302" i="6"/>
  <c r="Q303" i="6"/>
  <c r="Q304" i="6"/>
  <c r="Q305" i="6"/>
  <c r="Q306" i="6"/>
  <c r="Q307" i="6"/>
  <c r="Q308" i="6"/>
  <c r="Q309" i="6"/>
  <c r="Q310" i="6"/>
  <c r="Q311" i="6"/>
  <c r="Q312" i="6"/>
  <c r="Q313" i="6"/>
  <c r="Q314" i="6"/>
  <c r="Q315" i="6"/>
  <c r="Q316" i="6"/>
  <c r="Q317" i="6"/>
  <c r="Q318" i="6"/>
  <c r="Q319" i="6"/>
  <c r="Q320" i="6"/>
  <c r="Q321" i="6"/>
  <c r="Q322" i="6"/>
  <c r="Q323" i="6"/>
  <c r="Q324" i="6"/>
  <c r="Q325" i="6"/>
  <c r="Q326" i="6"/>
  <c r="Q327" i="6"/>
  <c r="Q328" i="6"/>
  <c r="Q329" i="6"/>
  <c r="Q330" i="6"/>
  <c r="Q331" i="6"/>
  <c r="Q332" i="6"/>
  <c r="Q333" i="6"/>
  <c r="Q334" i="6"/>
  <c r="Q335" i="6"/>
  <c r="Q336" i="6"/>
  <c r="Q337" i="6"/>
  <c r="Q338" i="6"/>
  <c r="Q339" i="6"/>
  <c r="Q340" i="6"/>
  <c r="Q341" i="6"/>
  <c r="Q342" i="6"/>
  <c r="Q343" i="6"/>
  <c r="Q344" i="6"/>
  <c r="Q345" i="6"/>
  <c r="Q346" i="6"/>
  <c r="Q347" i="6"/>
  <c r="Q348" i="6"/>
  <c r="Q349" i="6"/>
  <c r="Q350" i="6"/>
  <c r="Q351" i="6"/>
  <c r="Q352" i="6"/>
  <c r="Q353" i="6"/>
  <c r="Q354" i="6"/>
  <c r="Q355" i="6"/>
  <c r="Q356" i="6"/>
  <c r="Q357" i="6"/>
  <c r="Q358" i="6"/>
  <c r="Q359" i="6"/>
  <c r="Q360" i="6"/>
  <c r="Q361" i="6"/>
  <c r="Q362" i="6"/>
  <c r="Q363" i="6"/>
  <c r="Q364" i="6"/>
  <c r="Q365" i="6"/>
  <c r="Q366" i="6"/>
  <c r="Q367" i="6"/>
  <c r="Q368" i="6"/>
  <c r="Q369" i="6"/>
  <c r="Q370" i="6"/>
  <c r="Q371" i="6"/>
  <c r="Q372" i="6"/>
  <c r="Q373" i="6"/>
  <c r="Q374" i="6"/>
  <c r="Q6" i="6"/>
  <c r="F7" i="6"/>
  <c r="F8" i="6"/>
  <c r="F9" i="6"/>
  <c r="G6" i="6"/>
  <c r="S11" i="6"/>
  <c r="S12" i="6"/>
  <c r="S13" i="6"/>
  <c r="S14" i="6"/>
  <c r="S15" i="6"/>
  <c r="S16" i="6"/>
  <c r="S17" i="6"/>
  <c r="S18" i="6"/>
  <c r="S19" i="6"/>
  <c r="S20" i="6"/>
  <c r="S21" i="6"/>
  <c r="S22" i="6"/>
  <c r="S23" i="6"/>
  <c r="S24" i="6"/>
  <c r="S25" i="6"/>
  <c r="S26" i="6"/>
  <c r="S27" i="6"/>
  <c r="S28" i="6"/>
  <c r="S29" i="6"/>
  <c r="S30" i="6"/>
  <c r="S31" i="6"/>
  <c r="S32" i="6"/>
  <c r="S33" i="6"/>
  <c r="S34" i="6"/>
  <c r="S35" i="6"/>
  <c r="S36" i="6"/>
  <c r="S37" i="6"/>
  <c r="S38" i="6"/>
  <c r="S39" i="6"/>
  <c r="S40" i="6"/>
  <c r="S41" i="6"/>
  <c r="S42" i="6"/>
  <c r="S43" i="6"/>
  <c r="S44" i="6"/>
  <c r="S45" i="6"/>
  <c r="S46" i="6"/>
  <c r="S47" i="6"/>
  <c r="S48" i="6"/>
  <c r="S49" i="6"/>
  <c r="S50" i="6"/>
  <c r="S51" i="6"/>
  <c r="S52" i="6"/>
  <c r="S53" i="6"/>
  <c r="S54" i="6"/>
  <c r="S55" i="6"/>
  <c r="S56" i="6"/>
  <c r="S57" i="6"/>
  <c r="S58" i="6"/>
  <c r="S59" i="6"/>
  <c r="S60" i="6"/>
  <c r="S61" i="6"/>
  <c r="S62" i="6"/>
  <c r="S63" i="6"/>
  <c r="S64" i="6"/>
  <c r="S65" i="6"/>
  <c r="S66" i="6"/>
  <c r="S67" i="6"/>
  <c r="S68" i="6"/>
  <c r="S69" i="6"/>
  <c r="S70" i="6"/>
  <c r="S71" i="6"/>
  <c r="S72" i="6"/>
  <c r="S73" i="6"/>
  <c r="S74" i="6"/>
  <c r="S75" i="6"/>
  <c r="S76" i="6"/>
  <c r="S77" i="6"/>
  <c r="S78" i="6"/>
  <c r="S79" i="6"/>
  <c r="S80" i="6"/>
  <c r="S81" i="6"/>
  <c r="S82" i="6"/>
  <c r="S83" i="6"/>
  <c r="S84" i="6"/>
  <c r="S85" i="6"/>
  <c r="S86" i="6"/>
  <c r="S87" i="6"/>
  <c r="S88" i="6"/>
  <c r="S89" i="6"/>
  <c r="S90" i="6"/>
  <c r="S91" i="6"/>
  <c r="S92" i="6"/>
  <c r="S93" i="6"/>
  <c r="S94" i="6"/>
  <c r="S95" i="6"/>
  <c r="S96" i="6"/>
  <c r="S97" i="6"/>
  <c r="S98" i="6"/>
  <c r="S99" i="6"/>
  <c r="S100" i="6"/>
  <c r="S101" i="6"/>
  <c r="S102" i="6"/>
  <c r="S103" i="6"/>
  <c r="S104" i="6"/>
  <c r="S105" i="6"/>
  <c r="S106" i="6"/>
  <c r="S107" i="6"/>
  <c r="S108" i="6"/>
  <c r="S109" i="6"/>
  <c r="S110" i="6"/>
  <c r="S111" i="6"/>
  <c r="S112" i="6"/>
  <c r="S113" i="6"/>
  <c r="S114" i="6"/>
  <c r="S115" i="6"/>
  <c r="S116" i="6"/>
  <c r="S117" i="6"/>
  <c r="S118" i="6"/>
  <c r="S119" i="6"/>
  <c r="S120" i="6"/>
  <c r="S121" i="6"/>
  <c r="S122" i="6"/>
  <c r="S123" i="6"/>
  <c r="S124" i="6"/>
  <c r="S125" i="6"/>
  <c r="S126" i="6"/>
  <c r="S127" i="6"/>
  <c r="S128" i="6"/>
  <c r="S129" i="6"/>
  <c r="S130" i="6"/>
  <c r="S131" i="6"/>
  <c r="S132" i="6"/>
  <c r="S133" i="6"/>
  <c r="S134" i="6"/>
  <c r="S135" i="6"/>
  <c r="S136" i="6"/>
  <c r="S137" i="6"/>
  <c r="S138" i="6"/>
  <c r="S139" i="6"/>
  <c r="S140" i="6"/>
  <c r="S141" i="6"/>
  <c r="S142" i="6"/>
  <c r="S143" i="6"/>
  <c r="S144" i="6"/>
  <c r="S145" i="6"/>
  <c r="S146" i="6"/>
  <c r="S147" i="6"/>
  <c r="S148" i="6"/>
  <c r="S149" i="6"/>
  <c r="S150" i="6"/>
  <c r="S151" i="6"/>
  <c r="S152" i="6"/>
  <c r="S153" i="6"/>
  <c r="S154" i="6"/>
  <c r="S155" i="6"/>
  <c r="S156" i="6"/>
  <c r="S157" i="6"/>
  <c r="S158" i="6"/>
  <c r="S159" i="6"/>
  <c r="S160" i="6"/>
  <c r="S161" i="6"/>
  <c r="S162" i="6"/>
  <c r="S163" i="6"/>
  <c r="S164" i="6"/>
  <c r="S165" i="6"/>
  <c r="S166" i="6"/>
  <c r="S167" i="6"/>
  <c r="S168" i="6"/>
  <c r="S169" i="6"/>
  <c r="S170" i="6"/>
  <c r="S171" i="6"/>
  <c r="S172" i="6"/>
  <c r="S173" i="6"/>
  <c r="S174" i="6"/>
  <c r="S175" i="6"/>
  <c r="S176" i="6"/>
  <c r="S177" i="6"/>
  <c r="S178" i="6"/>
  <c r="S179" i="6"/>
  <c r="S180" i="6"/>
  <c r="S181" i="6"/>
  <c r="S182" i="6"/>
  <c r="S183" i="6"/>
  <c r="S184" i="6"/>
  <c r="S185" i="6"/>
  <c r="S186" i="6"/>
  <c r="S187" i="6"/>
  <c r="S188" i="6"/>
  <c r="S189" i="6"/>
  <c r="S190" i="6"/>
  <c r="S191" i="6"/>
  <c r="S192" i="6"/>
  <c r="S193" i="6"/>
  <c r="S194" i="6"/>
  <c r="S195" i="6"/>
  <c r="S196" i="6"/>
  <c r="S197" i="6"/>
  <c r="S198" i="6"/>
  <c r="S199" i="6"/>
  <c r="S200" i="6"/>
  <c r="S201" i="6"/>
  <c r="S202" i="6"/>
  <c r="S203" i="6"/>
  <c r="S204" i="6"/>
  <c r="S205" i="6"/>
  <c r="S206" i="6"/>
  <c r="S207" i="6"/>
  <c r="S208" i="6"/>
  <c r="S209" i="6"/>
  <c r="S210" i="6"/>
  <c r="S211" i="6"/>
  <c r="S212" i="6"/>
  <c r="S213" i="6"/>
  <c r="S214" i="6"/>
  <c r="S215" i="6"/>
  <c r="S216" i="6"/>
  <c r="S217" i="6"/>
  <c r="S218" i="6"/>
  <c r="S219" i="6"/>
  <c r="S220" i="6"/>
  <c r="S221" i="6"/>
  <c r="S222" i="6"/>
  <c r="S223" i="6"/>
  <c r="S224" i="6"/>
  <c r="S225" i="6"/>
  <c r="S226" i="6"/>
  <c r="S227" i="6"/>
  <c r="S228" i="6"/>
  <c r="S229" i="6"/>
  <c r="S230" i="6"/>
  <c r="S231" i="6"/>
  <c r="S232" i="6"/>
  <c r="S233" i="6"/>
  <c r="S234" i="6"/>
  <c r="S235" i="6"/>
  <c r="S236" i="6"/>
  <c r="S237" i="6"/>
  <c r="S238" i="6"/>
  <c r="S239" i="6"/>
  <c r="S240" i="6"/>
  <c r="S241" i="6"/>
  <c r="S242" i="6"/>
  <c r="S243" i="6"/>
  <c r="S244" i="6"/>
  <c r="S245" i="6"/>
  <c r="S246" i="6"/>
  <c r="S247" i="6"/>
  <c r="S248" i="6"/>
  <c r="S249" i="6"/>
  <c r="S250" i="6"/>
  <c r="S251" i="6"/>
  <c r="S252" i="6"/>
  <c r="S253" i="6"/>
  <c r="S254" i="6"/>
  <c r="S255" i="6"/>
  <c r="S256" i="6"/>
  <c r="S257" i="6"/>
  <c r="S258" i="6"/>
  <c r="S259" i="6"/>
  <c r="S260" i="6"/>
  <c r="S261" i="6"/>
  <c r="S262" i="6"/>
  <c r="S263" i="6"/>
  <c r="S264" i="6"/>
  <c r="S265" i="6"/>
  <c r="S266" i="6"/>
  <c r="S267" i="6"/>
  <c r="S268" i="6"/>
  <c r="S269" i="6"/>
  <c r="S270" i="6"/>
  <c r="S271" i="6"/>
  <c r="S272" i="6"/>
  <c r="S273" i="6"/>
  <c r="S274" i="6"/>
  <c r="S275" i="6"/>
  <c r="S276" i="6"/>
  <c r="S277" i="6"/>
  <c r="S278" i="6"/>
  <c r="S279" i="6"/>
  <c r="S280" i="6"/>
  <c r="S281" i="6"/>
  <c r="S282" i="6"/>
  <c r="S283" i="6"/>
  <c r="S284" i="6"/>
  <c r="S285" i="6"/>
  <c r="S286" i="6"/>
  <c r="S287" i="6"/>
  <c r="S288" i="6"/>
  <c r="S289" i="6"/>
  <c r="S290" i="6"/>
  <c r="S291" i="6"/>
  <c r="S292" i="6"/>
  <c r="S293" i="6"/>
  <c r="S294" i="6"/>
  <c r="S295" i="6"/>
  <c r="S296" i="6"/>
  <c r="S297" i="6"/>
  <c r="S298" i="6"/>
  <c r="S299" i="6"/>
  <c r="S300" i="6"/>
  <c r="S301" i="6"/>
  <c r="S302" i="6"/>
  <c r="S303" i="6"/>
  <c r="S304" i="6"/>
  <c r="S305" i="6"/>
  <c r="S306" i="6"/>
  <c r="S307" i="6"/>
  <c r="S308" i="6"/>
  <c r="S309" i="6"/>
  <c r="S310" i="6"/>
  <c r="S311" i="6"/>
  <c r="S312" i="6"/>
  <c r="S313" i="6"/>
  <c r="S314" i="6"/>
  <c r="S315" i="6"/>
  <c r="S316" i="6"/>
  <c r="S317" i="6"/>
  <c r="S318" i="6"/>
  <c r="S319" i="6"/>
  <c r="S320" i="6"/>
  <c r="S321" i="6"/>
  <c r="S322" i="6"/>
  <c r="S323" i="6"/>
  <c r="S324" i="6"/>
  <c r="S325" i="6"/>
  <c r="S326" i="6"/>
  <c r="S327" i="6"/>
  <c r="S328" i="6"/>
  <c r="S329" i="6"/>
  <c r="S330" i="6"/>
  <c r="S331" i="6"/>
  <c r="S332" i="6"/>
  <c r="S333" i="6"/>
  <c r="S334" i="6"/>
  <c r="S335" i="6"/>
  <c r="S336" i="6"/>
  <c r="S337" i="6"/>
  <c r="S338" i="6"/>
  <c r="S339" i="6"/>
  <c r="S340" i="6"/>
  <c r="S341" i="6"/>
  <c r="S342" i="6"/>
  <c r="S343" i="6"/>
  <c r="S344" i="6"/>
  <c r="S345" i="6"/>
  <c r="S346" i="6"/>
  <c r="S347" i="6"/>
  <c r="S348" i="6"/>
  <c r="S349" i="6"/>
  <c r="S350" i="6"/>
  <c r="S351" i="6"/>
  <c r="S352" i="6"/>
  <c r="S353" i="6"/>
  <c r="S354" i="6"/>
  <c r="S355" i="6"/>
  <c r="S356" i="6"/>
  <c r="S357" i="6"/>
  <c r="S358" i="6"/>
  <c r="S359" i="6"/>
  <c r="S360" i="6"/>
  <c r="S361" i="6"/>
  <c r="S362" i="6"/>
  <c r="S363" i="6"/>
  <c r="S364" i="6"/>
  <c r="S365" i="6"/>
  <c r="S366" i="6"/>
  <c r="S367" i="6"/>
  <c r="S368" i="6"/>
  <c r="S369" i="6"/>
  <c r="S370" i="6"/>
  <c r="S371" i="6"/>
  <c r="S372" i="6"/>
  <c r="S373" i="6"/>
  <c r="S374" i="6"/>
  <c r="S6" i="6"/>
  <c r="G7" i="6"/>
  <c r="G8" i="6"/>
  <c r="G9" i="6"/>
  <c r="H6" i="6"/>
  <c r="U11" i="6"/>
  <c r="U12" i="6"/>
  <c r="U13" i="6"/>
  <c r="U14" i="6"/>
  <c r="U15" i="6"/>
  <c r="U16" i="6"/>
  <c r="U17" i="6"/>
  <c r="U18" i="6"/>
  <c r="U19" i="6"/>
  <c r="U20" i="6"/>
  <c r="U21" i="6"/>
  <c r="U22" i="6"/>
  <c r="U23" i="6"/>
  <c r="U24" i="6"/>
  <c r="U25" i="6"/>
  <c r="U26" i="6"/>
  <c r="U27" i="6"/>
  <c r="U28" i="6"/>
  <c r="U29" i="6"/>
  <c r="U30" i="6"/>
  <c r="U31" i="6"/>
  <c r="U32" i="6"/>
  <c r="U33" i="6"/>
  <c r="U34" i="6"/>
  <c r="U35" i="6"/>
  <c r="U36" i="6"/>
  <c r="U37" i="6"/>
  <c r="U38" i="6"/>
  <c r="U39" i="6"/>
  <c r="U40" i="6"/>
  <c r="U41" i="6"/>
  <c r="U42" i="6"/>
  <c r="U43" i="6"/>
  <c r="U44" i="6"/>
  <c r="U45" i="6"/>
  <c r="U46" i="6"/>
  <c r="U47" i="6"/>
  <c r="U48" i="6"/>
  <c r="U49" i="6"/>
  <c r="U50" i="6"/>
  <c r="U51" i="6"/>
  <c r="U52" i="6"/>
  <c r="U53" i="6"/>
  <c r="U54" i="6"/>
  <c r="U55" i="6"/>
  <c r="U56" i="6"/>
  <c r="U57" i="6"/>
  <c r="U58" i="6"/>
  <c r="U59" i="6"/>
  <c r="U60" i="6"/>
  <c r="U61" i="6"/>
  <c r="U62" i="6"/>
  <c r="U63" i="6"/>
  <c r="U64" i="6"/>
  <c r="U65" i="6"/>
  <c r="U66" i="6"/>
  <c r="U67" i="6"/>
  <c r="U68" i="6"/>
  <c r="U69" i="6"/>
  <c r="U70" i="6"/>
  <c r="U71" i="6"/>
  <c r="U72" i="6"/>
  <c r="U73" i="6"/>
  <c r="U74" i="6"/>
  <c r="U75" i="6"/>
  <c r="U76" i="6"/>
  <c r="U77" i="6"/>
  <c r="U78" i="6"/>
  <c r="U79" i="6"/>
  <c r="U80" i="6"/>
  <c r="U81" i="6"/>
  <c r="U82" i="6"/>
  <c r="U83" i="6"/>
  <c r="U84" i="6"/>
  <c r="U85" i="6"/>
  <c r="U86" i="6"/>
  <c r="U87" i="6"/>
  <c r="U88" i="6"/>
  <c r="U89" i="6"/>
  <c r="U90" i="6"/>
  <c r="U91" i="6"/>
  <c r="U92" i="6"/>
  <c r="U93" i="6"/>
  <c r="U94" i="6"/>
  <c r="U95" i="6"/>
  <c r="U96" i="6"/>
  <c r="U97" i="6"/>
  <c r="U98" i="6"/>
  <c r="U99" i="6"/>
  <c r="U100" i="6"/>
  <c r="U101" i="6"/>
  <c r="U102" i="6"/>
  <c r="U103" i="6"/>
  <c r="U104" i="6"/>
  <c r="U105" i="6"/>
  <c r="U106" i="6"/>
  <c r="U107" i="6"/>
  <c r="U108" i="6"/>
  <c r="U109" i="6"/>
  <c r="U110" i="6"/>
  <c r="U111" i="6"/>
  <c r="U112" i="6"/>
  <c r="U113" i="6"/>
  <c r="U114" i="6"/>
  <c r="U115" i="6"/>
  <c r="U116" i="6"/>
  <c r="U117" i="6"/>
  <c r="U118" i="6"/>
  <c r="U119" i="6"/>
  <c r="U120" i="6"/>
  <c r="U121" i="6"/>
  <c r="U122" i="6"/>
  <c r="U123" i="6"/>
  <c r="U124" i="6"/>
  <c r="U125" i="6"/>
  <c r="U126" i="6"/>
  <c r="U127" i="6"/>
  <c r="U128" i="6"/>
  <c r="U129" i="6"/>
  <c r="U130" i="6"/>
  <c r="U131" i="6"/>
  <c r="U132" i="6"/>
  <c r="U133" i="6"/>
  <c r="U134" i="6"/>
  <c r="U135" i="6"/>
  <c r="U136" i="6"/>
  <c r="U137" i="6"/>
  <c r="U138" i="6"/>
  <c r="U139" i="6"/>
  <c r="U140" i="6"/>
  <c r="U141" i="6"/>
  <c r="U142" i="6"/>
  <c r="U143" i="6"/>
  <c r="U144" i="6"/>
  <c r="U145" i="6"/>
  <c r="U146" i="6"/>
  <c r="U147" i="6"/>
  <c r="U148" i="6"/>
  <c r="U149" i="6"/>
  <c r="U150" i="6"/>
  <c r="U151" i="6"/>
  <c r="U152" i="6"/>
  <c r="U153" i="6"/>
  <c r="U154" i="6"/>
  <c r="U155" i="6"/>
  <c r="U156" i="6"/>
  <c r="U157" i="6"/>
  <c r="U158" i="6"/>
  <c r="U159" i="6"/>
  <c r="U160" i="6"/>
  <c r="U161" i="6"/>
  <c r="U162" i="6"/>
  <c r="U163" i="6"/>
  <c r="U164" i="6"/>
  <c r="U165" i="6"/>
  <c r="U166" i="6"/>
  <c r="U167" i="6"/>
  <c r="U168" i="6"/>
  <c r="U169" i="6"/>
  <c r="U170" i="6"/>
  <c r="U171" i="6"/>
  <c r="U172" i="6"/>
  <c r="U173" i="6"/>
  <c r="U174" i="6"/>
  <c r="U175" i="6"/>
  <c r="U176" i="6"/>
  <c r="U177" i="6"/>
  <c r="U178" i="6"/>
  <c r="U179" i="6"/>
  <c r="U180" i="6"/>
  <c r="U181" i="6"/>
  <c r="U182" i="6"/>
  <c r="U183" i="6"/>
  <c r="U184" i="6"/>
  <c r="U185" i="6"/>
  <c r="U186" i="6"/>
  <c r="U187" i="6"/>
  <c r="U188" i="6"/>
  <c r="U189" i="6"/>
  <c r="U190" i="6"/>
  <c r="U191" i="6"/>
  <c r="U192" i="6"/>
  <c r="U193" i="6"/>
  <c r="U194" i="6"/>
  <c r="U195" i="6"/>
  <c r="U196" i="6"/>
  <c r="U197" i="6"/>
  <c r="U198" i="6"/>
  <c r="U199" i="6"/>
  <c r="U200" i="6"/>
  <c r="U201" i="6"/>
  <c r="U202" i="6"/>
  <c r="U203" i="6"/>
  <c r="U204" i="6"/>
  <c r="U205" i="6"/>
  <c r="U206" i="6"/>
  <c r="U207" i="6"/>
  <c r="U208" i="6"/>
  <c r="U209" i="6"/>
  <c r="U210" i="6"/>
  <c r="U211" i="6"/>
  <c r="U212" i="6"/>
  <c r="U213" i="6"/>
  <c r="U214" i="6"/>
  <c r="U215" i="6"/>
  <c r="U216" i="6"/>
  <c r="U217" i="6"/>
  <c r="U218" i="6"/>
  <c r="U219" i="6"/>
  <c r="U220" i="6"/>
  <c r="U221" i="6"/>
  <c r="U222" i="6"/>
  <c r="U223" i="6"/>
  <c r="U224" i="6"/>
  <c r="U225" i="6"/>
  <c r="U226" i="6"/>
  <c r="U227" i="6"/>
  <c r="U228" i="6"/>
  <c r="U229" i="6"/>
  <c r="U230" i="6"/>
  <c r="U231" i="6"/>
  <c r="U232" i="6"/>
  <c r="U233" i="6"/>
  <c r="U234" i="6"/>
  <c r="U235" i="6"/>
  <c r="U236" i="6"/>
  <c r="U237" i="6"/>
  <c r="U238" i="6"/>
  <c r="U239" i="6"/>
  <c r="U240" i="6"/>
  <c r="U241" i="6"/>
  <c r="U242" i="6"/>
  <c r="U243" i="6"/>
  <c r="U244" i="6"/>
  <c r="U245" i="6"/>
  <c r="U246" i="6"/>
  <c r="U247" i="6"/>
  <c r="U248" i="6"/>
  <c r="U249" i="6"/>
  <c r="U250" i="6"/>
  <c r="U251" i="6"/>
  <c r="U252" i="6"/>
  <c r="U253" i="6"/>
  <c r="U254" i="6"/>
  <c r="U255" i="6"/>
  <c r="U256" i="6"/>
  <c r="U257" i="6"/>
  <c r="U258" i="6"/>
  <c r="U259" i="6"/>
  <c r="U260" i="6"/>
  <c r="U261" i="6"/>
  <c r="U262" i="6"/>
  <c r="U263" i="6"/>
  <c r="U264" i="6"/>
  <c r="U265" i="6"/>
  <c r="U266" i="6"/>
  <c r="U267" i="6"/>
  <c r="U268" i="6"/>
  <c r="U269" i="6"/>
  <c r="U270" i="6"/>
  <c r="U271" i="6"/>
  <c r="U272" i="6"/>
  <c r="U273" i="6"/>
  <c r="U274" i="6"/>
  <c r="U275" i="6"/>
  <c r="U276" i="6"/>
  <c r="U277" i="6"/>
  <c r="U278" i="6"/>
  <c r="U279" i="6"/>
  <c r="U280" i="6"/>
  <c r="U281" i="6"/>
  <c r="U282" i="6"/>
  <c r="U283" i="6"/>
  <c r="U284" i="6"/>
  <c r="U285" i="6"/>
  <c r="U286" i="6"/>
  <c r="U287" i="6"/>
  <c r="U288" i="6"/>
  <c r="U289" i="6"/>
  <c r="U290" i="6"/>
  <c r="U291" i="6"/>
  <c r="U292" i="6"/>
  <c r="U293" i="6"/>
  <c r="U294" i="6"/>
  <c r="U295" i="6"/>
  <c r="U296" i="6"/>
  <c r="U297" i="6"/>
  <c r="U298" i="6"/>
  <c r="U299" i="6"/>
  <c r="U300" i="6"/>
  <c r="U301" i="6"/>
  <c r="U302" i="6"/>
  <c r="U303" i="6"/>
  <c r="U304" i="6"/>
  <c r="U305" i="6"/>
  <c r="U306" i="6"/>
  <c r="U307" i="6"/>
  <c r="U308" i="6"/>
  <c r="U309" i="6"/>
  <c r="U310" i="6"/>
  <c r="U311" i="6"/>
  <c r="U312" i="6"/>
  <c r="U313" i="6"/>
  <c r="U314" i="6"/>
  <c r="U315" i="6"/>
  <c r="U316" i="6"/>
  <c r="U317" i="6"/>
  <c r="U318" i="6"/>
  <c r="U319" i="6"/>
  <c r="U320" i="6"/>
  <c r="U321" i="6"/>
  <c r="U322" i="6"/>
  <c r="U323" i="6"/>
  <c r="U324" i="6"/>
  <c r="U325" i="6"/>
  <c r="U326" i="6"/>
  <c r="U327" i="6"/>
  <c r="U328" i="6"/>
  <c r="U329" i="6"/>
  <c r="U330" i="6"/>
  <c r="U331" i="6"/>
  <c r="U332" i="6"/>
  <c r="U333" i="6"/>
  <c r="U334" i="6"/>
  <c r="U335" i="6"/>
  <c r="U336" i="6"/>
  <c r="U337" i="6"/>
  <c r="U338" i="6"/>
  <c r="U339" i="6"/>
  <c r="U340" i="6"/>
  <c r="U341" i="6"/>
  <c r="U342" i="6"/>
  <c r="U343" i="6"/>
  <c r="U344" i="6"/>
  <c r="U345" i="6"/>
  <c r="U346" i="6"/>
  <c r="U347" i="6"/>
  <c r="U348" i="6"/>
  <c r="U349" i="6"/>
  <c r="U350" i="6"/>
  <c r="U351" i="6"/>
  <c r="U352" i="6"/>
  <c r="U353" i="6"/>
  <c r="U354" i="6"/>
  <c r="U355" i="6"/>
  <c r="U356" i="6"/>
  <c r="U357" i="6"/>
  <c r="U358" i="6"/>
  <c r="U359" i="6"/>
  <c r="U360" i="6"/>
  <c r="U361" i="6"/>
  <c r="U362" i="6"/>
  <c r="U363" i="6"/>
  <c r="U364" i="6"/>
  <c r="U365" i="6"/>
  <c r="U366" i="6"/>
  <c r="U367" i="6"/>
  <c r="U368" i="6"/>
  <c r="U369" i="6"/>
  <c r="U370" i="6"/>
  <c r="U371" i="6"/>
  <c r="U372" i="6"/>
  <c r="U373" i="6"/>
  <c r="U374" i="6"/>
  <c r="U375" i="6"/>
  <c r="U6" i="6"/>
  <c r="H7" i="6"/>
  <c r="H8" i="6"/>
  <c r="H9" i="6"/>
  <c r="K11" i="6"/>
  <c r="K12" i="6"/>
  <c r="K13" i="6"/>
  <c r="K14" i="6"/>
  <c r="K15" i="6"/>
  <c r="K16" i="6"/>
  <c r="K17" i="6"/>
  <c r="K18" i="6"/>
  <c r="K19" i="6"/>
  <c r="K20" i="6"/>
  <c r="K21" i="6"/>
  <c r="K22" i="6"/>
  <c r="K23" i="6"/>
  <c r="K24" i="6"/>
  <c r="K25" i="6"/>
  <c r="K26" i="6"/>
  <c r="K27" i="6"/>
  <c r="K28" i="6"/>
  <c r="K29" i="6"/>
  <c r="K30" i="6"/>
  <c r="K31" i="6"/>
  <c r="K32" i="6"/>
  <c r="K33" i="6"/>
  <c r="K34" i="6"/>
  <c r="K35" i="6"/>
  <c r="K36" i="6"/>
  <c r="K37" i="6"/>
  <c r="K38" i="6"/>
  <c r="K39" i="6"/>
  <c r="K40" i="6"/>
  <c r="K41" i="6"/>
  <c r="K42" i="6"/>
  <c r="K43" i="6"/>
  <c r="K44" i="6"/>
  <c r="K45" i="6"/>
  <c r="K46" i="6"/>
  <c r="K47" i="6"/>
  <c r="K48" i="6"/>
  <c r="K49" i="6"/>
  <c r="K50" i="6"/>
  <c r="K51" i="6"/>
  <c r="K52" i="6"/>
  <c r="K53" i="6"/>
  <c r="K54" i="6"/>
  <c r="K55" i="6"/>
  <c r="K56" i="6"/>
  <c r="K57" i="6"/>
  <c r="K58" i="6"/>
  <c r="K59" i="6"/>
  <c r="K60" i="6"/>
  <c r="K61" i="6"/>
  <c r="K62" i="6"/>
  <c r="K63" i="6"/>
  <c r="K64" i="6"/>
  <c r="K65" i="6"/>
  <c r="K66" i="6"/>
  <c r="K67" i="6"/>
  <c r="K68" i="6"/>
  <c r="K69" i="6"/>
  <c r="K70" i="6"/>
  <c r="K71" i="6"/>
  <c r="K72" i="6"/>
  <c r="K73" i="6"/>
  <c r="K74" i="6"/>
  <c r="K75" i="6"/>
  <c r="K76" i="6"/>
  <c r="K77" i="6"/>
  <c r="K78" i="6"/>
  <c r="K79" i="6"/>
  <c r="K80" i="6"/>
  <c r="K81" i="6"/>
  <c r="K82" i="6"/>
  <c r="K83" i="6"/>
  <c r="K84" i="6"/>
  <c r="K85" i="6"/>
  <c r="K86" i="6"/>
  <c r="K87" i="6"/>
  <c r="K88" i="6"/>
  <c r="K89" i="6"/>
  <c r="K90" i="6"/>
  <c r="K91" i="6"/>
  <c r="K92" i="6"/>
  <c r="K93" i="6"/>
  <c r="K94" i="6"/>
  <c r="K95" i="6"/>
  <c r="K96" i="6"/>
  <c r="K97" i="6"/>
  <c r="K98" i="6"/>
  <c r="K99" i="6"/>
  <c r="K100" i="6"/>
  <c r="K101" i="6"/>
  <c r="K102" i="6"/>
  <c r="K103" i="6"/>
  <c r="K104" i="6"/>
  <c r="K105" i="6"/>
  <c r="K106" i="6"/>
  <c r="K107" i="6"/>
  <c r="K108" i="6"/>
  <c r="K109" i="6"/>
  <c r="K110" i="6"/>
  <c r="K111" i="6"/>
  <c r="K112" i="6"/>
  <c r="K113" i="6"/>
  <c r="K114" i="6"/>
  <c r="K115" i="6"/>
  <c r="K116" i="6"/>
  <c r="K117" i="6"/>
  <c r="K118" i="6"/>
  <c r="K119" i="6"/>
  <c r="K120" i="6"/>
  <c r="K121" i="6"/>
  <c r="K122" i="6"/>
  <c r="K123" i="6"/>
  <c r="K124" i="6"/>
  <c r="K125" i="6"/>
  <c r="K126" i="6"/>
  <c r="K127" i="6"/>
  <c r="K128" i="6"/>
  <c r="K129" i="6"/>
  <c r="K130" i="6"/>
  <c r="K131" i="6"/>
  <c r="K132" i="6"/>
  <c r="K133" i="6"/>
  <c r="K134" i="6"/>
  <c r="K135" i="6"/>
  <c r="K136" i="6"/>
  <c r="K137" i="6"/>
  <c r="K138" i="6"/>
  <c r="K139" i="6"/>
  <c r="K140" i="6"/>
  <c r="K141" i="6"/>
  <c r="K142" i="6"/>
  <c r="K143" i="6"/>
  <c r="K144" i="6"/>
  <c r="K145" i="6"/>
  <c r="K146" i="6"/>
  <c r="K147" i="6"/>
  <c r="K148" i="6"/>
  <c r="K149" i="6"/>
  <c r="K150" i="6"/>
  <c r="K151" i="6"/>
  <c r="K152" i="6"/>
  <c r="K153" i="6"/>
  <c r="K154" i="6"/>
  <c r="K155" i="6"/>
  <c r="K156" i="6"/>
  <c r="K157" i="6"/>
  <c r="K158" i="6"/>
  <c r="K159" i="6"/>
  <c r="K160" i="6"/>
  <c r="K161" i="6"/>
  <c r="K162" i="6"/>
  <c r="K163" i="6"/>
  <c r="K164" i="6"/>
  <c r="K165" i="6"/>
  <c r="K166" i="6"/>
  <c r="K167" i="6"/>
  <c r="K168" i="6"/>
  <c r="K169" i="6"/>
  <c r="K170" i="6"/>
  <c r="K171" i="6"/>
  <c r="K172" i="6"/>
  <c r="K173" i="6"/>
  <c r="K174" i="6"/>
  <c r="K175" i="6"/>
  <c r="K176" i="6"/>
  <c r="K177" i="6"/>
  <c r="K178" i="6"/>
  <c r="K179" i="6"/>
  <c r="K180" i="6"/>
  <c r="K181" i="6"/>
  <c r="K182" i="6"/>
  <c r="K183" i="6"/>
  <c r="K184" i="6"/>
  <c r="K185" i="6"/>
  <c r="K186" i="6"/>
  <c r="K187" i="6"/>
  <c r="K188" i="6"/>
  <c r="K189" i="6"/>
  <c r="K190" i="6"/>
  <c r="K191" i="6"/>
  <c r="K192" i="6"/>
  <c r="K193" i="6"/>
  <c r="K194" i="6"/>
  <c r="K195" i="6"/>
  <c r="K196" i="6"/>
  <c r="K197" i="6"/>
  <c r="K198" i="6"/>
  <c r="K199" i="6"/>
  <c r="K200" i="6"/>
  <c r="K201" i="6"/>
  <c r="K202" i="6"/>
  <c r="K203" i="6"/>
  <c r="K204" i="6"/>
  <c r="K205" i="6"/>
  <c r="K206" i="6"/>
  <c r="K207" i="6"/>
  <c r="K208" i="6"/>
  <c r="K209" i="6"/>
  <c r="K210" i="6"/>
  <c r="K211" i="6"/>
  <c r="K212" i="6"/>
  <c r="K213" i="6"/>
  <c r="K214" i="6"/>
  <c r="K215" i="6"/>
  <c r="K216" i="6"/>
  <c r="K217" i="6"/>
  <c r="K218" i="6"/>
  <c r="K219" i="6"/>
  <c r="K220" i="6"/>
  <c r="K221" i="6"/>
  <c r="K222" i="6"/>
  <c r="K223" i="6"/>
  <c r="K224" i="6"/>
  <c r="K225" i="6"/>
  <c r="K226" i="6"/>
  <c r="K227" i="6"/>
  <c r="K228" i="6"/>
  <c r="K229" i="6"/>
  <c r="K230" i="6"/>
  <c r="K231" i="6"/>
  <c r="K232" i="6"/>
  <c r="K233" i="6"/>
  <c r="K234" i="6"/>
  <c r="K235" i="6"/>
  <c r="K236" i="6"/>
  <c r="K237" i="6"/>
  <c r="K238" i="6"/>
  <c r="K239" i="6"/>
  <c r="K240" i="6"/>
  <c r="K241" i="6"/>
  <c r="K242" i="6"/>
  <c r="K243" i="6"/>
  <c r="K244" i="6"/>
  <c r="K245" i="6"/>
  <c r="K246" i="6"/>
  <c r="K247" i="6"/>
  <c r="K248" i="6"/>
  <c r="K249" i="6"/>
  <c r="K250" i="6"/>
  <c r="K251" i="6"/>
  <c r="K252" i="6"/>
  <c r="K253" i="6"/>
  <c r="K254" i="6"/>
  <c r="K255" i="6"/>
  <c r="K256" i="6"/>
  <c r="K257" i="6"/>
  <c r="K258" i="6"/>
  <c r="K259" i="6"/>
  <c r="K260" i="6"/>
  <c r="K261" i="6"/>
  <c r="K262" i="6"/>
  <c r="K263" i="6"/>
  <c r="K264" i="6"/>
  <c r="K265" i="6"/>
  <c r="K266" i="6"/>
  <c r="K267" i="6"/>
  <c r="K268" i="6"/>
  <c r="K269" i="6"/>
  <c r="K270" i="6"/>
  <c r="K271" i="6"/>
  <c r="K272" i="6"/>
  <c r="K273" i="6"/>
  <c r="K274" i="6"/>
  <c r="K275" i="6"/>
  <c r="K276" i="6"/>
  <c r="K277" i="6"/>
  <c r="K278" i="6"/>
  <c r="K279" i="6"/>
  <c r="K280" i="6"/>
  <c r="K281" i="6"/>
  <c r="K282" i="6"/>
  <c r="K283" i="6"/>
  <c r="K284" i="6"/>
  <c r="K285" i="6"/>
  <c r="K286" i="6"/>
  <c r="K287" i="6"/>
  <c r="K288" i="6"/>
  <c r="K289" i="6"/>
  <c r="K290" i="6"/>
  <c r="K291" i="6"/>
  <c r="K292" i="6"/>
  <c r="K293" i="6"/>
  <c r="K294" i="6"/>
  <c r="K295" i="6"/>
  <c r="K296" i="6"/>
  <c r="K297" i="6"/>
  <c r="K298" i="6"/>
  <c r="K299" i="6"/>
  <c r="K300" i="6"/>
  <c r="K301" i="6"/>
  <c r="K302" i="6"/>
  <c r="K303" i="6"/>
  <c r="K304" i="6"/>
  <c r="K305" i="6"/>
  <c r="K306" i="6"/>
  <c r="K307" i="6"/>
  <c r="K308" i="6"/>
  <c r="K309" i="6"/>
  <c r="K310" i="6"/>
  <c r="K311" i="6"/>
  <c r="K312" i="6"/>
  <c r="K313" i="6"/>
  <c r="K314" i="6"/>
  <c r="K315" i="6"/>
  <c r="K316" i="6"/>
  <c r="K317" i="6"/>
  <c r="K318" i="6"/>
  <c r="K319" i="6"/>
  <c r="K320" i="6"/>
  <c r="K321" i="6"/>
  <c r="K322" i="6"/>
  <c r="K323" i="6"/>
  <c r="K324" i="6"/>
  <c r="K325" i="6"/>
  <c r="K326" i="6"/>
  <c r="K327" i="6"/>
  <c r="K328" i="6"/>
  <c r="K329" i="6"/>
  <c r="K330" i="6"/>
  <c r="K331" i="6"/>
  <c r="K332" i="6"/>
  <c r="K333" i="6"/>
  <c r="K334" i="6"/>
  <c r="K335" i="6"/>
  <c r="K336" i="6"/>
  <c r="K337" i="6"/>
  <c r="K338" i="6"/>
  <c r="K339" i="6"/>
  <c r="K340" i="6"/>
  <c r="K341" i="6"/>
  <c r="K342" i="6"/>
  <c r="K343" i="6"/>
  <c r="K344" i="6"/>
  <c r="K345" i="6"/>
  <c r="K346" i="6"/>
  <c r="K347" i="6"/>
  <c r="K348" i="6"/>
  <c r="K349" i="6"/>
  <c r="K350" i="6"/>
  <c r="K351" i="6"/>
  <c r="K352" i="6"/>
  <c r="K353" i="6"/>
  <c r="K354" i="6"/>
  <c r="K355" i="6"/>
  <c r="K356" i="6"/>
  <c r="K357" i="6"/>
  <c r="K358" i="6"/>
  <c r="K359" i="6"/>
  <c r="K360" i="6"/>
  <c r="K361" i="6"/>
  <c r="K362" i="6"/>
  <c r="K363" i="6"/>
  <c r="K364" i="6"/>
  <c r="K365" i="6"/>
  <c r="K366" i="6"/>
  <c r="K367" i="6"/>
  <c r="K368" i="6"/>
  <c r="K369" i="6"/>
  <c r="K370" i="6"/>
  <c r="K371" i="6"/>
  <c r="K372" i="6"/>
  <c r="K373" i="6"/>
  <c r="K374" i="6"/>
  <c r="K6" i="6"/>
  <c r="C7" i="6"/>
  <c r="C9" i="6"/>
  <c r="N76" i="1"/>
  <c r="C77" i="1"/>
  <c r="D77" i="1"/>
  <c r="E77" i="1"/>
  <c r="F77" i="1"/>
  <c r="G77" i="1"/>
  <c r="N77" i="1"/>
  <c r="B80" i="1"/>
  <c r="C80" i="1"/>
  <c r="D80" i="1"/>
  <c r="E80" i="1"/>
  <c r="F80" i="1"/>
  <c r="G80" i="1"/>
  <c r="N80" i="1"/>
  <c r="N83" i="1"/>
  <c r="I76" i="1"/>
  <c r="I77" i="1"/>
  <c r="I80" i="1"/>
  <c r="I83" i="1"/>
  <c r="J42" i="1"/>
  <c r="C43" i="1"/>
  <c r="J43" i="1"/>
  <c r="B46" i="1"/>
  <c r="C46" i="1"/>
  <c r="J46" i="1"/>
  <c r="J49" i="1"/>
  <c r="C25" i="1"/>
  <c r="C26" i="1"/>
  <c r="C29" i="1" s="1"/>
  <c r="C31" i="1" s="1"/>
  <c r="C33" i="1" s="1"/>
  <c r="F25" i="8"/>
  <c r="J61" i="1"/>
  <c r="C55" i="1"/>
  <c r="J55" i="1"/>
  <c r="C56" i="1"/>
  <c r="J56" i="1"/>
  <c r="J57" i="1"/>
  <c r="J52" i="1"/>
  <c r="C53" i="1"/>
  <c r="J53" i="1"/>
  <c r="J65" i="1"/>
  <c r="J67" i="1" s="1"/>
  <c r="C40" i="1"/>
  <c r="J40" i="1"/>
  <c r="L42" i="1"/>
  <c r="D43" i="1"/>
  <c r="E43" i="1"/>
  <c r="L43" i="1"/>
  <c r="D46" i="1"/>
  <c r="E46" i="1"/>
  <c r="L46" i="1"/>
  <c r="L49" i="1"/>
  <c r="D25" i="1"/>
  <c r="E25" i="1"/>
  <c r="D26" i="1"/>
  <c r="D29" i="1" s="1"/>
  <c r="D31" i="1" s="1"/>
  <c r="D33" i="1" s="1"/>
  <c r="H25" i="8"/>
  <c r="L61" i="1"/>
  <c r="D55" i="1"/>
  <c r="E55" i="1"/>
  <c r="L55" i="1"/>
  <c r="D56" i="1"/>
  <c r="E56" i="1"/>
  <c r="L56" i="1"/>
  <c r="L57" i="1"/>
  <c r="L52" i="1"/>
  <c r="E53" i="1"/>
  <c r="L53" i="1"/>
  <c r="L65" i="1"/>
  <c r="L67" i="1"/>
  <c r="L70" i="1" s="1"/>
  <c r="D40" i="1"/>
  <c r="E40" i="1"/>
  <c r="L40" i="1"/>
  <c r="L69" i="1"/>
  <c r="I42" i="1"/>
  <c r="M8" i="1"/>
  <c r="C9" i="1"/>
  <c r="D9" i="1"/>
  <c r="E9" i="1"/>
  <c r="F9" i="1"/>
  <c r="M9" i="1"/>
  <c r="B12" i="1"/>
  <c r="C12" i="1"/>
  <c r="D12" i="1"/>
  <c r="E12" i="1"/>
  <c r="F12" i="1"/>
  <c r="M12" i="1"/>
  <c r="M15" i="1"/>
  <c r="I8" i="1"/>
  <c r="I9" i="1"/>
  <c r="I12" i="1"/>
  <c r="I15" i="1"/>
  <c r="J76" i="1"/>
  <c r="J77" i="1"/>
  <c r="J80" i="1"/>
  <c r="J83" i="1"/>
  <c r="K76" i="1"/>
  <c r="K77" i="1"/>
  <c r="K80" i="1"/>
  <c r="K83" i="1"/>
  <c r="L76" i="1"/>
  <c r="L77" i="1"/>
  <c r="L80" i="1"/>
  <c r="L83" i="1"/>
  <c r="M42" i="1"/>
  <c r="F43" i="1"/>
  <c r="M43" i="1"/>
  <c r="F46" i="1"/>
  <c r="M46" i="1"/>
  <c r="M49" i="1"/>
  <c r="F25" i="1"/>
  <c r="I25" i="8"/>
  <c r="M61" i="1"/>
  <c r="F55" i="1"/>
  <c r="M55" i="1"/>
  <c r="F56" i="1"/>
  <c r="M56" i="1"/>
  <c r="M57" i="1"/>
  <c r="M52" i="1"/>
  <c r="F53" i="1"/>
  <c r="M53" i="1"/>
  <c r="M65" i="1"/>
  <c r="M67" i="1"/>
  <c r="M70" i="1" s="1"/>
  <c r="F40" i="1"/>
  <c r="M40" i="1"/>
  <c r="N8" i="1"/>
  <c r="G9" i="1"/>
  <c r="N9" i="1"/>
  <c r="G12" i="1"/>
  <c r="N12" i="1"/>
  <c r="N15" i="1"/>
  <c r="J6" i="8"/>
  <c r="I6" i="8"/>
  <c r="H6" i="8"/>
  <c r="G6" i="8"/>
  <c r="F6" i="8"/>
  <c r="E6" i="8"/>
  <c r="J5" i="8"/>
  <c r="I5" i="8"/>
  <c r="H5" i="8"/>
  <c r="G5" i="8"/>
  <c r="F5" i="8"/>
  <c r="E5" i="8"/>
  <c r="A13" i="8"/>
  <c r="A14" i="8"/>
  <c r="A15" i="8"/>
  <c r="A12" i="8"/>
  <c r="A13" i="2"/>
  <c r="A14" i="2"/>
  <c r="A15" i="2"/>
  <c r="A12" i="2"/>
  <c r="C95" i="1"/>
  <c r="D95" i="1"/>
  <c r="E95" i="1"/>
  <c r="F95" i="1"/>
  <c r="G95" i="1"/>
  <c r="B91" i="1"/>
  <c r="B87" i="1"/>
  <c r="B99" i="1"/>
  <c r="B101" i="1"/>
  <c r="B83" i="1"/>
  <c r="B103" i="1"/>
  <c r="I90" i="1"/>
  <c r="C90" i="1"/>
  <c r="D90" i="1"/>
  <c r="K90" i="1"/>
  <c r="J90" i="1"/>
  <c r="I89" i="1"/>
  <c r="C89" i="1"/>
  <c r="D89" i="1"/>
  <c r="C91" i="1"/>
  <c r="C87" i="1"/>
  <c r="C99" i="1"/>
  <c r="C101" i="1"/>
  <c r="G87" i="1"/>
  <c r="N87" i="1"/>
  <c r="F87" i="1"/>
  <c r="M87" i="1"/>
  <c r="E87" i="1"/>
  <c r="L87" i="1"/>
  <c r="D87" i="1"/>
  <c r="K87" i="1"/>
  <c r="J87" i="1"/>
  <c r="I87" i="1"/>
  <c r="N86" i="1"/>
  <c r="M86" i="1"/>
  <c r="L86" i="1"/>
  <c r="K86" i="1"/>
  <c r="J86" i="1"/>
  <c r="I86" i="1"/>
  <c r="C81" i="1"/>
  <c r="D81" i="1"/>
  <c r="E81" i="1"/>
  <c r="F81" i="1"/>
  <c r="G81" i="1"/>
  <c r="B84" i="1"/>
  <c r="I79" i="1"/>
  <c r="C79" i="1"/>
  <c r="J79" i="1"/>
  <c r="C78" i="1"/>
  <c r="J78" i="1"/>
  <c r="I78" i="1"/>
  <c r="D78" i="1"/>
  <c r="C76" i="1"/>
  <c r="D76" i="1"/>
  <c r="I74" i="1"/>
  <c r="C74" i="1"/>
  <c r="J74" i="1"/>
  <c r="C16" i="9"/>
  <c r="D16" i="9" s="1"/>
  <c r="E16" i="9" s="1"/>
  <c r="F16" i="9" s="1"/>
  <c r="G16" i="9" s="1"/>
  <c r="B3" i="9"/>
  <c r="B2" i="9"/>
  <c r="C1" i="9" s="1"/>
  <c r="C2" i="9" s="1"/>
  <c r="D1" i="9" s="1"/>
  <c r="F23" i="8"/>
  <c r="G23" i="8"/>
  <c r="H23" i="8"/>
  <c r="I23" i="8"/>
  <c r="J23" i="8"/>
  <c r="E3" i="8"/>
  <c r="E2" i="8"/>
  <c r="F1" i="8"/>
  <c r="F2" i="8"/>
  <c r="G25" i="8"/>
  <c r="K61" i="1"/>
  <c r="K55" i="1"/>
  <c r="K56" i="1"/>
  <c r="K57" i="1"/>
  <c r="K52" i="1"/>
  <c r="D53" i="1"/>
  <c r="K53" i="1"/>
  <c r="K65" i="1"/>
  <c r="K67" i="1"/>
  <c r="K69" i="1" s="1"/>
  <c r="E25" i="8"/>
  <c r="I61" i="1"/>
  <c r="I55" i="1"/>
  <c r="I56" i="1"/>
  <c r="I57" i="1"/>
  <c r="I52" i="1"/>
  <c r="B53" i="1"/>
  <c r="I53" i="1"/>
  <c r="I65" i="1"/>
  <c r="I67" i="1"/>
  <c r="C61" i="1"/>
  <c r="D61" i="1"/>
  <c r="E61" i="1"/>
  <c r="F61" i="1"/>
  <c r="G61" i="1"/>
  <c r="B57" i="1"/>
  <c r="G53" i="1"/>
  <c r="N53" i="1"/>
  <c r="N52" i="1"/>
  <c r="C47" i="1"/>
  <c r="D47" i="1"/>
  <c r="E47" i="1"/>
  <c r="F47" i="1"/>
  <c r="G47" i="1"/>
  <c r="I45" i="1"/>
  <c r="C45" i="1"/>
  <c r="J45" i="1"/>
  <c r="C44" i="1"/>
  <c r="J44" i="1"/>
  <c r="I44" i="1"/>
  <c r="D44" i="1"/>
  <c r="K44" i="1"/>
  <c r="I43" i="1"/>
  <c r="C42" i="1"/>
  <c r="C49" i="1"/>
  <c r="D42" i="1"/>
  <c r="I40" i="1"/>
  <c r="I22" i="1"/>
  <c r="C13" i="1"/>
  <c r="D13" i="1"/>
  <c r="E13" i="1"/>
  <c r="F13" i="1"/>
  <c r="G13" i="1"/>
  <c r="F23" i="2"/>
  <c r="G23" i="2"/>
  <c r="H23" i="2"/>
  <c r="I23" i="2"/>
  <c r="J23" i="2"/>
  <c r="D4" i="4"/>
  <c r="E7" i="4" s="1"/>
  <c r="C27" i="1"/>
  <c r="D27" i="1"/>
  <c r="E27" i="1"/>
  <c r="F27" i="1"/>
  <c r="G27" i="1"/>
  <c r="C22" i="1"/>
  <c r="D22" i="1"/>
  <c r="C21" i="1"/>
  <c r="D21" i="1"/>
  <c r="B28" i="1"/>
  <c r="C19" i="1"/>
  <c r="J19" i="1"/>
  <c r="D19" i="1"/>
  <c r="K19" i="1"/>
  <c r="E19" i="1"/>
  <c r="L19" i="1"/>
  <c r="F19" i="1"/>
  <c r="M19" i="1"/>
  <c r="G19" i="1"/>
  <c r="N19" i="1"/>
  <c r="C10" i="1"/>
  <c r="D10" i="1"/>
  <c r="C11" i="1"/>
  <c r="D11" i="1"/>
  <c r="E11" i="1"/>
  <c r="C8" i="1"/>
  <c r="D8" i="1"/>
  <c r="C6" i="1"/>
  <c r="J6" i="1"/>
  <c r="J18" i="1"/>
  <c r="K18" i="1"/>
  <c r="L18" i="1"/>
  <c r="M18" i="1"/>
  <c r="N18" i="1"/>
  <c r="I10" i="1"/>
  <c r="I11" i="1"/>
  <c r="I6" i="1"/>
  <c r="J3" i="1"/>
  <c r="K3" i="1"/>
  <c r="L3" i="1"/>
  <c r="M3" i="1"/>
  <c r="N3" i="1"/>
  <c r="I3" i="1"/>
  <c r="I28" i="1"/>
  <c r="B23" i="1"/>
  <c r="I21" i="1"/>
  <c r="B19" i="1"/>
  <c r="I19" i="1"/>
  <c r="I18" i="1"/>
  <c r="E3" i="2"/>
  <c r="E2" i="2"/>
  <c r="E6" i="2"/>
  <c r="B15" i="1"/>
  <c r="B16" i="1"/>
  <c r="B31" i="1"/>
  <c r="B33" i="1" s="1"/>
  <c r="I91" i="1"/>
  <c r="E78" i="1"/>
  <c r="K78" i="1"/>
  <c r="D74" i="1"/>
  <c r="E76" i="1"/>
  <c r="D79" i="1"/>
  <c r="E90" i="1"/>
  <c r="J89" i="1"/>
  <c r="J91" i="1"/>
  <c r="J99" i="1"/>
  <c r="J101" i="1" s="1"/>
  <c r="I23" i="1"/>
  <c r="J21" i="1"/>
  <c r="F21" i="2"/>
  <c r="F25" i="2" s="1"/>
  <c r="J27" i="1" s="1"/>
  <c r="J29" i="1" s="1"/>
  <c r="J31" i="1" s="1"/>
  <c r="J33" i="1" s="1"/>
  <c r="B65" i="1"/>
  <c r="B67" i="1"/>
  <c r="J9" i="1"/>
  <c r="F9" i="8"/>
  <c r="G1" i="8"/>
  <c r="F3" i="8"/>
  <c r="E9" i="8"/>
  <c r="K43" i="1"/>
  <c r="B49" i="1"/>
  <c r="B50" i="1"/>
  <c r="I46" i="1"/>
  <c r="I49" i="1"/>
  <c r="C57" i="1"/>
  <c r="E44" i="1"/>
  <c r="E42" i="1"/>
  <c r="D45" i="1"/>
  <c r="D23" i="1"/>
  <c r="K21" i="1"/>
  <c r="E21" i="1"/>
  <c r="K22" i="1"/>
  <c r="E22" i="1"/>
  <c r="J22" i="1"/>
  <c r="J23" i="1"/>
  <c r="C23" i="1"/>
  <c r="C28" i="1"/>
  <c r="C7" i="4"/>
  <c r="I81" i="1" s="1"/>
  <c r="I84" i="1" s="1"/>
  <c r="D7" i="4"/>
  <c r="J13" i="1"/>
  <c r="J16" i="1" s="1"/>
  <c r="D6" i="1"/>
  <c r="E6" i="1"/>
  <c r="F6" i="1"/>
  <c r="J10" i="1"/>
  <c r="J11" i="1"/>
  <c r="J12" i="1"/>
  <c r="F11" i="1"/>
  <c r="L11" i="1"/>
  <c r="E10" i="1"/>
  <c r="K10" i="1"/>
  <c r="K9" i="1"/>
  <c r="K11" i="1"/>
  <c r="K6" i="1"/>
  <c r="E5" i="2"/>
  <c r="E9" i="2"/>
  <c r="F1" i="2"/>
  <c r="E13" i="2"/>
  <c r="E15" i="2"/>
  <c r="E14" i="2"/>
  <c r="C83" i="1"/>
  <c r="C84" i="1"/>
  <c r="E83" i="1"/>
  <c r="E84" i="1"/>
  <c r="K74" i="1"/>
  <c r="E74" i="1"/>
  <c r="L90" i="1"/>
  <c r="F90" i="1"/>
  <c r="K79" i="1"/>
  <c r="E79" i="1"/>
  <c r="M77" i="1"/>
  <c r="D83" i="1"/>
  <c r="D84" i="1"/>
  <c r="L78" i="1"/>
  <c r="F78" i="1"/>
  <c r="F76" i="1"/>
  <c r="L6" i="1"/>
  <c r="C65" i="1"/>
  <c r="C67" i="1"/>
  <c r="E14" i="8"/>
  <c r="E12" i="8"/>
  <c r="E15" i="8"/>
  <c r="E13" i="8"/>
  <c r="G2" i="8"/>
  <c r="G3" i="8"/>
  <c r="F15" i="8"/>
  <c r="F13" i="8"/>
  <c r="F14" i="8"/>
  <c r="F12" i="8"/>
  <c r="K40" i="1"/>
  <c r="F42" i="1"/>
  <c r="F49" i="1"/>
  <c r="F50" i="1"/>
  <c r="D57" i="1"/>
  <c r="D65" i="1"/>
  <c r="D67" i="1"/>
  <c r="E45" i="1"/>
  <c r="K45" i="1"/>
  <c r="L44" i="1"/>
  <c r="F44" i="1"/>
  <c r="F22" i="1"/>
  <c r="L22" i="1"/>
  <c r="F21" i="1"/>
  <c r="E23" i="1"/>
  <c r="L21" i="1"/>
  <c r="J28" i="1"/>
  <c r="D28" i="1"/>
  <c r="G21" i="2"/>
  <c r="G25" i="2" s="1"/>
  <c r="K27" i="1" s="1"/>
  <c r="K29" i="1" s="1"/>
  <c r="K31" i="1" s="1"/>
  <c r="K33" i="1" s="1"/>
  <c r="K23" i="1"/>
  <c r="L9" i="1"/>
  <c r="F10" i="1"/>
  <c r="L10" i="1"/>
  <c r="G11" i="1"/>
  <c r="N11" i="1"/>
  <c r="M11" i="1"/>
  <c r="G6" i="1"/>
  <c r="N6" i="1"/>
  <c r="M6" i="1"/>
  <c r="F2" i="2"/>
  <c r="F6" i="2"/>
  <c r="F3" i="2"/>
  <c r="E12" i="2"/>
  <c r="M78" i="1"/>
  <c r="G78" i="1"/>
  <c r="N78" i="1"/>
  <c r="F79" i="1"/>
  <c r="L79" i="1"/>
  <c r="G76" i="1"/>
  <c r="G83" i="1"/>
  <c r="G90" i="1"/>
  <c r="N90" i="1"/>
  <c r="M90" i="1"/>
  <c r="F74" i="1"/>
  <c r="L74" i="1"/>
  <c r="F83" i="1"/>
  <c r="F84" i="1"/>
  <c r="L23" i="1"/>
  <c r="F17" i="8"/>
  <c r="E17" i="8"/>
  <c r="G9" i="8"/>
  <c r="H1" i="8"/>
  <c r="G42" i="1"/>
  <c r="L45" i="1"/>
  <c r="F45" i="1"/>
  <c r="K46" i="1"/>
  <c r="D49" i="1"/>
  <c r="D50" i="1"/>
  <c r="G43" i="1"/>
  <c r="N43" i="1"/>
  <c r="M44" i="1"/>
  <c r="G44" i="1"/>
  <c r="N44" i="1"/>
  <c r="E57" i="1"/>
  <c r="F23" i="1"/>
  <c r="G21" i="1"/>
  <c r="M21" i="1"/>
  <c r="G22" i="1"/>
  <c r="N22" i="1"/>
  <c r="M22" i="1"/>
  <c r="K28" i="1"/>
  <c r="E28" i="1"/>
  <c r="K12" i="1"/>
  <c r="G10" i="1"/>
  <c r="N10" i="1"/>
  <c r="M10" i="1"/>
  <c r="E17" i="2"/>
  <c r="G1" i="2"/>
  <c r="F5" i="2"/>
  <c r="F9" i="2"/>
  <c r="F13" i="2"/>
  <c r="F15" i="2"/>
  <c r="F14" i="2"/>
  <c r="M80" i="1"/>
  <c r="G74" i="1"/>
  <c r="N74" i="1"/>
  <c r="M74" i="1"/>
  <c r="G79" i="1"/>
  <c r="N79" i="1"/>
  <c r="M79" i="1"/>
  <c r="M23" i="1"/>
  <c r="E65" i="1"/>
  <c r="E67" i="1"/>
  <c r="H3" i="8"/>
  <c r="H2" i="8"/>
  <c r="G15" i="8"/>
  <c r="G13" i="8"/>
  <c r="G14" i="8"/>
  <c r="G12" i="8"/>
  <c r="M45" i="1"/>
  <c r="G45" i="1"/>
  <c r="N45" i="1"/>
  <c r="G40" i="1"/>
  <c r="N40" i="1"/>
  <c r="F57" i="1"/>
  <c r="G55" i="1"/>
  <c r="G56" i="1"/>
  <c r="N56" i="1"/>
  <c r="E49" i="1"/>
  <c r="E69" i="1"/>
  <c r="E50" i="1"/>
  <c r="F28" i="1"/>
  <c r="L28" i="1"/>
  <c r="G25" i="1"/>
  <c r="N21" i="1"/>
  <c r="N23" i="1"/>
  <c r="G23" i="1"/>
  <c r="L12" i="1"/>
  <c r="F12" i="2"/>
  <c r="G3" i="2"/>
  <c r="G2" i="2"/>
  <c r="G6" i="2"/>
  <c r="F65" i="1"/>
  <c r="F67" i="1"/>
  <c r="I1" i="8"/>
  <c r="G17" i="8"/>
  <c r="N55" i="1"/>
  <c r="N57" i="1"/>
  <c r="G57" i="1"/>
  <c r="G46" i="1"/>
  <c r="G28" i="1"/>
  <c r="N28" i="1"/>
  <c r="M28" i="1"/>
  <c r="F17" i="2"/>
  <c r="G5" i="2"/>
  <c r="H1" i="2"/>
  <c r="G65" i="1"/>
  <c r="G67" i="1"/>
  <c r="H9" i="8"/>
  <c r="I3" i="8"/>
  <c r="I2" i="8"/>
  <c r="N46" i="1"/>
  <c r="G49" i="1"/>
  <c r="G50" i="1"/>
  <c r="G9" i="2"/>
  <c r="H3" i="2"/>
  <c r="H2" i="2"/>
  <c r="H6" i="2"/>
  <c r="G14" i="2"/>
  <c r="G13" i="2"/>
  <c r="G15" i="2"/>
  <c r="H14" i="8"/>
  <c r="H12" i="8"/>
  <c r="H15" i="8"/>
  <c r="H13" i="8"/>
  <c r="I9" i="8"/>
  <c r="J1" i="8"/>
  <c r="G12" i="2"/>
  <c r="G17" i="2"/>
  <c r="I1" i="2"/>
  <c r="H5" i="2"/>
  <c r="H17" i="8"/>
  <c r="I14" i="8"/>
  <c r="I12" i="8"/>
  <c r="I15" i="8"/>
  <c r="I13" i="8"/>
  <c r="J2" i="8"/>
  <c r="J3" i="8"/>
  <c r="I2" i="2"/>
  <c r="I6" i="2"/>
  <c r="I3" i="2"/>
  <c r="H9" i="2"/>
  <c r="I17" i="8"/>
  <c r="H14" i="2"/>
  <c r="H13" i="2"/>
  <c r="H15" i="2"/>
  <c r="J9" i="8"/>
  <c r="H12" i="2"/>
  <c r="I5" i="2"/>
  <c r="J1" i="2"/>
  <c r="J15" i="8"/>
  <c r="J13" i="8"/>
  <c r="J14" i="8"/>
  <c r="J12" i="8"/>
  <c r="J2" i="2"/>
  <c r="J6" i="2"/>
  <c r="J3" i="2"/>
  <c r="I9" i="2"/>
  <c r="H17" i="2"/>
  <c r="J17" i="8"/>
  <c r="E19" i="8"/>
  <c r="I13" i="2"/>
  <c r="I15" i="2"/>
  <c r="I14" i="2"/>
  <c r="J19" i="8"/>
  <c r="J25" i="8"/>
  <c r="N61" i="1"/>
  <c r="N65" i="1"/>
  <c r="N67" i="1"/>
  <c r="N70" i="1" s="1"/>
  <c r="I12" i="2"/>
  <c r="J5" i="2"/>
  <c r="I19" i="8"/>
  <c r="F19" i="8"/>
  <c r="G19" i="8"/>
  <c r="H19" i="8"/>
  <c r="I17" i="2"/>
  <c r="J9" i="2"/>
  <c r="J13" i="2"/>
  <c r="J15" i="2"/>
  <c r="J14" i="2"/>
  <c r="J12" i="2"/>
  <c r="J17" i="2"/>
  <c r="J19" i="2"/>
  <c r="F19" i="2"/>
  <c r="E19" i="2"/>
  <c r="I19" i="2"/>
  <c r="G19" i="2"/>
  <c r="H19" i="2"/>
  <c r="I99" i="1"/>
  <c r="I101" i="1" s="1"/>
  <c r="L8" i="1"/>
  <c r="L15" i="1"/>
  <c r="N42" i="1"/>
  <c r="N49" i="1"/>
  <c r="N69" i="1"/>
  <c r="K42" i="1"/>
  <c r="K49" i="1"/>
  <c r="M76" i="1"/>
  <c r="M83" i="1"/>
  <c r="K8" i="1"/>
  <c r="K15" i="1"/>
  <c r="J8" i="1"/>
  <c r="J15" i="1"/>
  <c r="J81" i="1"/>
  <c r="J84" i="1"/>
  <c r="J47" i="1"/>
  <c r="J50" i="1" s="1"/>
  <c r="F4" i="4"/>
  <c r="F7" i="4"/>
  <c r="D91" i="1"/>
  <c r="D99" i="1"/>
  <c r="D101" i="1"/>
  <c r="D103" i="1"/>
  <c r="E89" i="1"/>
  <c r="K89" i="1"/>
  <c r="K91" i="1"/>
  <c r="K99" i="1"/>
  <c r="K101" i="1"/>
  <c r="K103" i="1" s="1"/>
  <c r="B104" i="1"/>
  <c r="G84" i="1"/>
  <c r="C103" i="1"/>
  <c r="D104" i="1"/>
  <c r="C50" i="1"/>
  <c r="C70" i="1"/>
  <c r="C69" i="1"/>
  <c r="E70" i="1"/>
  <c r="B70" i="1"/>
  <c r="G69" i="1"/>
  <c r="F70" i="1"/>
  <c r="D70" i="1"/>
  <c r="C104" i="1"/>
  <c r="F69" i="1"/>
  <c r="B69" i="1"/>
  <c r="G70" i="1"/>
  <c r="D69" i="1"/>
  <c r="D15" i="1"/>
  <c r="E8" i="1"/>
  <c r="C15" i="1"/>
  <c r="L81" i="1"/>
  <c r="L84" i="1"/>
  <c r="L47" i="1"/>
  <c r="L50" i="1"/>
  <c r="L13" i="1"/>
  <c r="L16" i="1"/>
  <c r="G4" i="4"/>
  <c r="E91" i="1"/>
  <c r="E99" i="1"/>
  <c r="E101" i="1"/>
  <c r="L89" i="1"/>
  <c r="L91" i="1"/>
  <c r="L99" i="1"/>
  <c r="L101" i="1" s="1"/>
  <c r="F89" i="1"/>
  <c r="E15" i="1"/>
  <c r="F8" i="1"/>
  <c r="C16" i="1"/>
  <c r="D16" i="1"/>
  <c r="H7" i="4"/>
  <c r="G7" i="4"/>
  <c r="E103" i="1"/>
  <c r="E104" i="1"/>
  <c r="F91" i="1"/>
  <c r="F99" i="1"/>
  <c r="F101" i="1"/>
  <c r="G89" i="1"/>
  <c r="M89" i="1"/>
  <c r="M91" i="1"/>
  <c r="M99" i="1"/>
  <c r="M101" i="1" s="1"/>
  <c r="F15" i="1"/>
  <c r="G8" i="1"/>
  <c r="G15" i="1"/>
  <c r="E16" i="1"/>
  <c r="M13" i="1"/>
  <c r="M16" i="1"/>
  <c r="M81" i="1"/>
  <c r="M84" i="1"/>
  <c r="M47" i="1"/>
  <c r="M50" i="1"/>
  <c r="N81" i="1"/>
  <c r="N84" i="1"/>
  <c r="N47" i="1"/>
  <c r="N50" i="1"/>
  <c r="N13" i="1"/>
  <c r="N16" i="1"/>
  <c r="N89" i="1"/>
  <c r="N91" i="1"/>
  <c r="N99" i="1"/>
  <c r="N101" i="1" s="1"/>
  <c r="G91" i="1"/>
  <c r="G99" i="1"/>
  <c r="G101" i="1"/>
  <c r="F103" i="1"/>
  <c r="F104" i="1"/>
  <c r="G16" i="1"/>
  <c r="F16" i="1"/>
  <c r="G104" i="1"/>
  <c r="G103" i="1"/>
  <c r="K13" i="1" l="1"/>
  <c r="K16" i="1" s="1"/>
  <c r="K47" i="1"/>
  <c r="K50" i="1" s="1"/>
  <c r="K70" i="1" s="1"/>
  <c r="K81" i="1"/>
  <c r="K84" i="1" s="1"/>
  <c r="K104" i="1" s="1"/>
  <c r="I47" i="1"/>
  <c r="I50" i="1" s="1"/>
  <c r="I13" i="1"/>
  <c r="I16" i="1" s="1"/>
  <c r="I70" i="1"/>
  <c r="E26" i="1"/>
  <c r="J36" i="1"/>
  <c r="J35" i="1"/>
  <c r="B36" i="1"/>
  <c r="B35" i="1"/>
  <c r="D35" i="1"/>
  <c r="D36" i="1"/>
  <c r="C35" i="1"/>
  <c r="C36" i="1"/>
  <c r="E29" i="1"/>
  <c r="E31" i="1" s="1"/>
  <c r="E33" i="1" s="1"/>
  <c r="L103" i="1"/>
  <c r="L104" i="1"/>
  <c r="M103" i="1"/>
  <c r="M104" i="1"/>
  <c r="N104" i="1"/>
  <c r="N103" i="1"/>
  <c r="J103" i="1"/>
  <c r="J104" i="1"/>
  <c r="I104" i="1"/>
  <c r="I103" i="1"/>
  <c r="J70" i="1"/>
  <c r="J69" i="1"/>
  <c r="M69" i="1"/>
  <c r="I69" i="1"/>
  <c r="K35" i="1"/>
  <c r="K36" i="1"/>
  <c r="I36" i="1"/>
  <c r="I35" i="1"/>
  <c r="D3" i="9"/>
  <c r="D2" i="9"/>
  <c r="E1" i="9" s="1"/>
  <c r="E2" i="9" s="1"/>
  <c r="F1" i="9" s="1"/>
  <c r="E3" i="9"/>
  <c r="C3" i="9"/>
  <c r="C12" i="9"/>
  <c r="C18" i="9" s="1"/>
  <c r="J95" i="1" s="1"/>
  <c r="B12" i="9"/>
  <c r="B18" i="9" s="1"/>
  <c r="I95" i="1" s="1"/>
  <c r="D12" i="9"/>
  <c r="D18" i="9" s="1"/>
  <c r="K95" i="1" s="1"/>
  <c r="E12" i="9"/>
  <c r="E18" i="9" s="1"/>
  <c r="L95" i="1" s="1"/>
  <c r="H21" i="2" l="1"/>
  <c r="H25" i="2" s="1"/>
  <c r="L27" i="1" s="1"/>
  <c r="L29" i="1" s="1"/>
  <c r="L31" i="1" s="1"/>
  <c r="L33" i="1" s="1"/>
  <c r="F26" i="1"/>
  <c r="E36" i="1"/>
  <c r="E35" i="1"/>
  <c r="F12" i="9"/>
  <c r="F18" i="9" s="1"/>
  <c r="M95" i="1" s="1"/>
  <c r="G12" i="9"/>
  <c r="G18" i="9" s="1"/>
  <c r="N95" i="1" s="1"/>
  <c r="F2" i="9"/>
  <c r="G1" i="9" s="1"/>
  <c r="F3" i="9"/>
  <c r="G26" i="1" l="1"/>
  <c r="I21" i="2"/>
  <c r="I25" i="2" s="1"/>
  <c r="M27" i="1" s="1"/>
  <c r="M29" i="1" s="1"/>
  <c r="M31" i="1" s="1"/>
  <c r="M33" i="1" s="1"/>
  <c r="F29" i="1"/>
  <c r="F31" i="1" s="1"/>
  <c r="F33" i="1" s="1"/>
  <c r="L35" i="1"/>
  <c r="L36" i="1"/>
  <c r="G3" i="9"/>
  <c r="G2" i="9"/>
  <c r="F35" i="1" l="1"/>
  <c r="F36" i="1"/>
  <c r="M36" i="1"/>
  <c r="M35" i="1"/>
  <c r="J21" i="2"/>
  <c r="J25" i="2" s="1"/>
  <c r="N27" i="1" s="1"/>
  <c r="N29" i="1" s="1"/>
  <c r="N31" i="1" s="1"/>
  <c r="N33" i="1" s="1"/>
  <c r="G29" i="1"/>
  <c r="G31" i="1" s="1"/>
  <c r="G33" i="1" s="1"/>
  <c r="G35" i="1" l="1"/>
  <c r="G36" i="1"/>
  <c r="N35" i="1"/>
  <c r="N36" i="1"/>
</calcChain>
</file>

<file path=xl/sharedStrings.xml><?xml version="1.0" encoding="utf-8"?>
<sst xmlns="http://schemas.openxmlformats.org/spreadsheetml/2006/main" count="206" uniqueCount="107">
  <si>
    <t>risk-free rate</t>
  </si>
  <si>
    <t>equity-risk premium</t>
  </si>
  <si>
    <t>gearing</t>
  </si>
  <si>
    <t>equity beta</t>
  </si>
  <si>
    <t>debt beta</t>
  </si>
  <si>
    <t>vanilla WACC</t>
  </si>
  <si>
    <t>asset beta</t>
  </si>
  <si>
    <t>post-tax cost of equity</t>
  </si>
  <si>
    <t>PNGL</t>
  </si>
  <si>
    <t>tax</t>
  </si>
  <si>
    <t>pre-tax cost of equity</t>
  </si>
  <si>
    <t>inflation</t>
  </si>
  <si>
    <t>real cost of debt</t>
  </si>
  <si>
    <t>nominal cost of debt</t>
  </si>
  <si>
    <t>weight for embedded debt</t>
  </si>
  <si>
    <t>weight for new debt</t>
  </si>
  <si>
    <t>current market rates</t>
  </si>
  <si>
    <t>forward rate adjustment</t>
  </si>
  <si>
    <t>fees</t>
  </si>
  <si>
    <t>actual interest costs</t>
  </si>
  <si>
    <t>cost of embedded debt</t>
  </si>
  <si>
    <t>cost of new debt</t>
  </si>
  <si>
    <t>Total debt</t>
  </si>
  <si>
    <t>Weights</t>
  </si>
  <si>
    <t xml:space="preserve">Benchmark cost of new debt - nominal </t>
  </si>
  <si>
    <t>Out-turn cost of new debt calculator - PNGL</t>
  </si>
  <si>
    <t>Weighted average cost of new debt - nominal</t>
  </si>
  <si>
    <t>Tax rate</t>
  </si>
  <si>
    <t>Sharing Factor</t>
  </si>
  <si>
    <t>Outturn - Cost of new debt - nominal</t>
  </si>
  <si>
    <t>iBoxx Benchmark</t>
  </si>
  <si>
    <t>Fixed 1</t>
  </si>
  <si>
    <t>Variable 1</t>
  </si>
  <si>
    <t>Fixed 2</t>
  </si>
  <si>
    <t>Issue Date</t>
  </si>
  <si>
    <t>Tax year</t>
  </si>
  <si>
    <t>2022/23</t>
  </si>
  <si>
    <t>Gas year</t>
  </si>
  <si>
    <t>Notes</t>
  </si>
  <si>
    <t>rounded to 2 decimal places</t>
  </si>
  <si>
    <t>Out-turn RFR</t>
  </si>
  <si>
    <t>Year</t>
  </si>
  <si>
    <t>Debt raised after 1 January 2023 - dates / amounts</t>
  </si>
  <si>
    <t>£m</t>
  </si>
  <si>
    <t>2023/24</t>
  </si>
  <si>
    <t>2024/25</t>
  </si>
  <si>
    <t>2025/26</t>
  </si>
  <si>
    <t>2026/27</t>
  </si>
  <si>
    <t>2027/28</t>
  </si>
  <si>
    <t>2028/29</t>
  </si>
  <si>
    <t>entries come from tax rate tab</t>
  </si>
  <si>
    <t>entries come from the risk free rate tab</t>
  </si>
  <si>
    <t>entries come from cost of new debt tab</t>
  </si>
  <si>
    <t>entries come from the inflation tab</t>
  </si>
  <si>
    <t>Out-turn cost of new debt calculator - Firmus</t>
  </si>
  <si>
    <t>Firmus</t>
  </si>
  <si>
    <t>FD</t>
  </si>
  <si>
    <t>SGN</t>
  </si>
  <si>
    <t>Variable 2</t>
  </si>
  <si>
    <t>Enter £m, Issue date and iBoxx benchmark for each debt  instrument in columnc B, C and D</t>
  </si>
  <si>
    <t>For variable drawdowns enter as above and also the average amount £m p.a. in columns E-J</t>
  </si>
  <si>
    <t>UK Corporation tax rate for the financial year.</t>
  </si>
  <si>
    <t>GD23 FD - current market rate plus forward rate adj</t>
  </si>
  <si>
    <t>pre-tax WACC</t>
  </si>
  <si>
    <t>Out-turn cost of new debt calculator - SGN</t>
  </si>
  <si>
    <t>2023 average iBoxx benchmark</t>
  </si>
  <si>
    <t>Debt raised after 1 January 2023</t>
  </si>
  <si>
    <t>2023 - 2024 average iBoxx benchmark</t>
  </si>
  <si>
    <t>2023 - 2025 average iBoxx benchmark</t>
  </si>
  <si>
    <t>2023 - 2026 average iBoxx benchmark</t>
  </si>
  <si>
    <t>2023 - 2027 average iBoxx benchmark</t>
  </si>
  <si>
    <t>2023 - 2028 average iBoxx benchmark</t>
  </si>
  <si>
    <t>Average cost of new debt - nominal</t>
  </si>
  <si>
    <t xml:space="preserve"> </t>
  </si>
  <si>
    <t>GD23 FD RFR</t>
  </si>
  <si>
    <t>less 75 bps</t>
  </si>
  <si>
    <t>Average</t>
  </si>
  <si>
    <t>BoE data</t>
  </si>
  <si>
    <t>Jan</t>
  </si>
  <si>
    <t>Feb</t>
  </si>
  <si>
    <t>Mar</t>
  </si>
  <si>
    <t>Apr</t>
  </si>
  <si>
    <t>May</t>
  </si>
  <si>
    <t>Jun</t>
  </si>
  <si>
    <t>Jul</t>
  </si>
  <si>
    <t>Aug</t>
  </si>
  <si>
    <t>Sep</t>
  </si>
  <si>
    <t>Oct</t>
  </si>
  <si>
    <t>Nov</t>
  </si>
  <si>
    <t>Dec</t>
  </si>
  <si>
    <r>
      <t>Out-turn</t>
    </r>
    <r>
      <rPr>
        <b/>
        <sz val="10"/>
        <rFont val="Arial"/>
        <family val="2"/>
      </rPr>
      <t xml:space="preserve"> -</t>
    </r>
    <r>
      <rPr>
        <b/>
        <sz val="10"/>
        <color rgb="FFFF0000"/>
        <rFont val="Arial"/>
        <family val="2"/>
      </rPr>
      <t xml:space="preserve"> </t>
    </r>
    <r>
      <rPr>
        <sz val="10"/>
        <color rgb="FFFF0000"/>
        <rFont val="Arial"/>
        <family val="2"/>
      </rPr>
      <t>for illustrative purposes only until updated during the GD23 period.</t>
    </r>
  </si>
  <si>
    <t>cost of new debt benchmark following adj</t>
  </si>
  <si>
    <t>Days with no data will be deleted and therefore excluded from any averaging.</t>
  </si>
  <si>
    <t>https://www.bankofengland.co.uk/-/media/boe/files/statistics/yield-curves/glcrealddata.zip</t>
  </si>
  <si>
    <t>Markit iBoxx database</t>
  </si>
  <si>
    <t>iBoxx £ non-financials BBB indices</t>
  </si>
  <si>
    <t>https://www.ons.gov.uk/economy/inflationandpriceindices/timeseries/l55o/mm23</t>
  </si>
  <si>
    <t>Bank of England website data - yield on 20-year ILGs</t>
  </si>
  <si>
    <t>Office for National Statistics - CPIH Annual Rate</t>
  </si>
  <si>
    <t>%</t>
  </si>
  <si>
    <t>File - GLC Real daily data_2016 to present</t>
  </si>
  <si>
    <t>Workbook tab -  4. spot curve</t>
  </si>
  <si>
    <t>Annex T - GD23 Rate of Return Adjustment Mechanism</t>
  </si>
  <si>
    <r>
      <t xml:space="preserve">Out-turn RFR  </t>
    </r>
    <r>
      <rPr>
        <sz val="10"/>
        <color rgb="FFFF0000"/>
        <rFont val="Arial"/>
        <family val="2"/>
      </rPr>
      <t>- for illustrative purposes only until updated during the GD23 period.</t>
    </r>
  </si>
  <si>
    <r>
      <t>Out-turn Inflation</t>
    </r>
    <r>
      <rPr>
        <sz val="10"/>
        <color rgb="FFFF0000"/>
        <rFont val="Arial"/>
        <family val="2"/>
      </rPr>
      <t xml:space="preserve"> - for illustrative purposes only until updated during the GD23 period.</t>
    </r>
  </si>
  <si>
    <r>
      <t>Out-turn tax</t>
    </r>
    <r>
      <rPr>
        <sz val="10"/>
        <color rgb="FFFF0000"/>
        <rFont val="Arial"/>
        <family val="2"/>
      </rPr>
      <t xml:space="preserve"> - for illustrative purposes only until updated during the GD23 period.</t>
    </r>
  </si>
  <si>
    <t xml:space="preserve"> for illustrative purposes only until updated during the GD23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</si>
</sst>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_-;\-* #,##0.00_-;_-* &quot;-&quot;??_-;_-@_-"/>
    <numFmt numFmtId="164" formatCode="_-* #,##0.000_-;\-* #,##0.000_-;_-* &quot;-&quot;??_-;_-@_-"/>
    <numFmt numFmtId="165" formatCode="_-* #,##0.0_-;\-* #,##0.0_-;_-* &quot;-&quot;??_-;_-@_-"/>
    <numFmt numFmtId="166" formatCode="0.000"/>
    <numFmt numFmtId="167" formatCode="0.0%_);\(0.0%\);\-\-"/>
    <numFmt numFmtId="168" formatCode="#,##0.000"/>
    <numFmt numFmtId="169" formatCode="yyyy"/>
    <numFmt numFmtId="170" formatCode="#,##0.0000"/>
    <numFmt numFmtId="171" formatCode="dd/mm/yy;@"/>
    <numFmt numFmtId="172" formatCode="0.0"/>
    <numFmt numFmtId="173" formatCode="0.0000"/>
    <numFmt numFmtId="174" formatCode="0.000000"/>
  </numFmts>
  <fonts count="18" x14ac:knownFonts="1">
    <font>
      <sz val="10"/>
      <name val="Arial"/>
      <family val="2"/>
    </font>
    <font>
      <sz val="10"/>
      <name val="Arial"/>
      <family val="2"/>
    </font>
    <font>
      <b/>
      <u/>
      <sz val="10"/>
      <name val="Arial"/>
      <family val="2"/>
    </font>
    <font>
      <sz val="10"/>
      <name val="Arial"/>
      <family val="2"/>
    </font>
    <font>
      <sz val="10"/>
      <color indexed="8"/>
      <name val="Arial"/>
      <family val="2"/>
    </font>
    <font>
      <sz val="11"/>
      <name val="Calibri"/>
      <family val="2"/>
    </font>
    <font>
      <b/>
      <sz val="11"/>
      <name val="Arial"/>
      <family val="2"/>
    </font>
    <font>
      <b/>
      <sz val="10"/>
      <name val="Arial"/>
      <family val="2"/>
    </font>
    <font>
      <sz val="10"/>
      <color theme="1"/>
      <name val="Arial"/>
    </font>
    <font>
      <u/>
      <sz val="10"/>
      <color theme="1"/>
      <name val="Arial"/>
      <family val="2"/>
    </font>
    <font>
      <b/>
      <sz val="10"/>
      <color theme="1"/>
      <name val="Arial"/>
      <family val="2"/>
    </font>
    <font>
      <sz val="10"/>
      <color theme="1"/>
      <name val="Arial"/>
      <family val="2"/>
    </font>
    <font>
      <i/>
      <sz val="10"/>
      <color theme="0" tint="-0.249977111117893"/>
      <name val="Arial"/>
      <family val="2"/>
    </font>
    <font>
      <sz val="10"/>
      <color rgb="FFFF0000"/>
      <name val="Arial"/>
      <family val="2"/>
    </font>
    <font>
      <b/>
      <sz val="10"/>
      <color rgb="FFFF0000"/>
      <name val="Arial"/>
      <family val="2"/>
    </font>
    <font>
      <u/>
      <sz val="10"/>
      <color theme="10"/>
      <name val="Arial"/>
      <family val="2"/>
    </font>
    <font>
      <sz val="10"/>
      <name val="Arial"/>
    </font>
    <font>
      <sz val="11"/>
      <color rgb="FF000000"/>
      <name val="Calibri"/>
      <family val="2"/>
    </font>
  </fonts>
  <fills count="8">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4" tint="0.39997558519241921"/>
        <bgColor indexed="64"/>
      </patternFill>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xf numFmtId="0" fontId="16" fillId="0" borderId="0"/>
  </cellStyleXfs>
  <cellXfs count="152">
    <xf numFmtId="0" fontId="0" fillId="0" borderId="0" xfId="0"/>
    <xf numFmtId="43" fontId="0" fillId="0" borderId="0" xfId="1" applyFont="1"/>
    <xf numFmtId="43" fontId="0" fillId="0" borderId="0" xfId="1" applyFont="1" applyFill="1"/>
    <xf numFmtId="0" fontId="2" fillId="0" borderId="0" xfId="0" applyFont="1"/>
    <xf numFmtId="43" fontId="0" fillId="0" borderId="0" xfId="1" applyNumberFormat="1" applyFont="1" applyFill="1"/>
    <xf numFmtId="43" fontId="4" fillId="0" borderId="0" xfId="1" applyNumberFormat="1" applyFont="1"/>
    <xf numFmtId="165" fontId="0" fillId="0" borderId="0" xfId="1" applyNumberFormat="1" applyFont="1"/>
    <xf numFmtId="0" fontId="0" fillId="0" borderId="0" xfId="0" applyFont="1"/>
    <xf numFmtId="0" fontId="8" fillId="0" borderId="0" xfId="0" applyFont="1"/>
    <xf numFmtId="0" fontId="8" fillId="0" borderId="0" xfId="0" applyFont="1" applyAlignment="1">
      <alignment vertical="top"/>
    </xf>
    <xf numFmtId="0" fontId="8" fillId="0" borderId="0" xfId="0" applyFont="1" applyBorder="1" applyAlignment="1">
      <alignment horizontal="center" vertical="top"/>
    </xf>
    <xf numFmtId="0" fontId="9" fillId="0" borderId="0" xfId="0" applyFont="1" applyAlignment="1">
      <alignment vertical="top"/>
    </xf>
    <xf numFmtId="0" fontId="10" fillId="0" borderId="0" xfId="0" applyFont="1" applyBorder="1" applyAlignment="1">
      <alignment horizontal="center" vertical="top"/>
    </xf>
    <xf numFmtId="3" fontId="8" fillId="0" borderId="0" xfId="0" applyNumberFormat="1" applyFont="1" applyBorder="1" applyAlignment="1">
      <alignment horizontal="center" vertical="top"/>
    </xf>
    <xf numFmtId="0" fontId="8" fillId="0" borderId="0" xfId="0" applyFont="1" applyAlignment="1">
      <alignment horizontal="center" vertical="top"/>
    </xf>
    <xf numFmtId="9" fontId="8" fillId="0" borderId="0" xfId="2" applyFont="1" applyBorder="1" applyAlignment="1">
      <alignment horizontal="center" vertical="top"/>
    </xf>
    <xf numFmtId="0" fontId="8" fillId="0" borderId="0" xfId="0" applyFont="1" applyAlignment="1">
      <alignment horizontal="right" vertical="top"/>
    </xf>
    <xf numFmtId="0" fontId="10" fillId="0" borderId="1" xfId="0" applyFont="1" applyBorder="1" applyAlignment="1">
      <alignment horizontal="right" vertical="top"/>
    </xf>
    <xf numFmtId="167" fontId="8" fillId="0" borderId="0" xfId="0" applyNumberFormat="1" applyFont="1" applyBorder="1" applyAlignment="1">
      <alignment horizontal="right" vertical="top"/>
    </xf>
    <xf numFmtId="9" fontId="8" fillId="0" borderId="1" xfId="2" applyFont="1" applyBorder="1" applyAlignment="1">
      <alignment horizontal="right" vertical="top"/>
    </xf>
    <xf numFmtId="9" fontId="8" fillId="0" borderId="2" xfId="2" applyFont="1" applyBorder="1" applyAlignment="1">
      <alignment horizontal="right" vertical="top"/>
    </xf>
    <xf numFmtId="9" fontId="8" fillId="0" borderId="0" xfId="2" applyFont="1" applyBorder="1" applyAlignment="1">
      <alignment horizontal="right" vertical="top"/>
    </xf>
    <xf numFmtId="168" fontId="8" fillId="0" borderId="0" xfId="0" applyNumberFormat="1" applyFont="1" applyAlignment="1">
      <alignment horizontal="right" vertical="top"/>
    </xf>
    <xf numFmtId="2" fontId="8" fillId="0" borderId="3" xfId="2" applyNumberFormat="1" applyFont="1" applyBorder="1" applyAlignment="1">
      <alignment horizontal="right" vertical="top"/>
    </xf>
    <xf numFmtId="2" fontId="8" fillId="0" borderId="0" xfId="0" applyNumberFormat="1" applyFont="1"/>
    <xf numFmtId="0" fontId="0" fillId="0" borderId="0" xfId="0" applyAlignment="1">
      <alignment horizontal="right"/>
    </xf>
    <xf numFmtId="9" fontId="0" fillId="0" borderId="0" xfId="0" applyNumberFormat="1" applyAlignment="1">
      <alignment horizontal="right"/>
    </xf>
    <xf numFmtId="2" fontId="8" fillId="0" borderId="0" xfId="2" applyNumberFormat="1" applyFont="1" applyFill="1" applyBorder="1" applyAlignment="1">
      <alignment horizontal="right" vertical="top"/>
    </xf>
    <xf numFmtId="169" fontId="10" fillId="0" borderId="1" xfId="0" applyNumberFormat="1" applyFont="1" applyBorder="1" applyAlignment="1">
      <alignment horizontal="right" vertical="top"/>
    </xf>
    <xf numFmtId="0" fontId="11" fillId="0" borderId="0" xfId="0" applyFont="1" applyAlignment="1">
      <alignment vertical="top"/>
    </xf>
    <xf numFmtId="15" fontId="12" fillId="0" borderId="0" xfId="0" applyNumberFormat="1" applyFont="1" applyAlignment="1">
      <alignment horizontal="center" vertical="top"/>
    </xf>
    <xf numFmtId="170" fontId="8" fillId="0" borderId="0" xfId="0" applyNumberFormat="1" applyFont="1" applyAlignment="1">
      <alignment horizontal="right" vertical="top"/>
    </xf>
    <xf numFmtId="15" fontId="0" fillId="0" borderId="0" xfId="0" applyNumberFormat="1" applyFont="1" applyAlignment="1">
      <alignment horizontal="center" vertical="top"/>
    </xf>
    <xf numFmtId="0" fontId="5" fillId="0" borderId="0" xfId="0" applyFont="1" applyAlignment="1">
      <alignment vertical="center"/>
    </xf>
    <xf numFmtId="0" fontId="10" fillId="0" borderId="0" xfId="0" applyFont="1" applyAlignment="1">
      <alignment vertical="top"/>
    </xf>
    <xf numFmtId="0" fontId="6" fillId="0" borderId="0" xfId="0" applyFont="1"/>
    <xf numFmtId="0" fontId="0" fillId="0" borderId="0" xfId="0" applyBorder="1"/>
    <xf numFmtId="166" fontId="8" fillId="0" borderId="0" xfId="0" applyNumberFormat="1" applyFont="1" applyFill="1" applyAlignment="1">
      <alignment horizontal="right" vertical="top"/>
    </xf>
    <xf numFmtId="166" fontId="8" fillId="0" borderId="3" xfId="0" applyNumberFormat="1" applyFont="1" applyBorder="1" applyAlignment="1">
      <alignment horizontal="right" vertical="top"/>
    </xf>
    <xf numFmtId="169" fontId="10" fillId="0" borderId="0" xfId="0" applyNumberFormat="1" applyFont="1" applyBorder="1" applyAlignment="1">
      <alignment horizontal="right" vertical="top"/>
    </xf>
    <xf numFmtId="0" fontId="0" fillId="0" borderId="0" xfId="0" applyFont="1" applyFill="1"/>
    <xf numFmtId="168" fontId="8" fillId="0" borderId="0" xfId="0" applyNumberFormat="1" applyFont="1" applyFill="1" applyAlignment="1">
      <alignment horizontal="right" vertical="top"/>
    </xf>
    <xf numFmtId="0" fontId="10" fillId="0" borderId="0" xfId="0" applyFont="1" applyBorder="1" applyAlignment="1">
      <alignment horizontal="right" vertical="top"/>
    </xf>
    <xf numFmtId="168" fontId="8" fillId="0" borderId="0" xfId="0" applyNumberFormat="1" applyFont="1" applyBorder="1" applyAlignment="1">
      <alignment horizontal="right" vertical="top"/>
    </xf>
    <xf numFmtId="15" fontId="0" fillId="0" borderId="0" xfId="0" applyNumberFormat="1" applyFont="1" applyFill="1" applyAlignment="1">
      <alignment horizontal="center" vertical="top"/>
    </xf>
    <xf numFmtId="166" fontId="8" fillId="0" borderId="1" xfId="0" applyNumberFormat="1" applyFont="1" applyFill="1" applyBorder="1" applyAlignment="1">
      <alignment horizontal="right" vertical="top"/>
    </xf>
    <xf numFmtId="2" fontId="8" fillId="0" borderId="0" xfId="0" applyNumberFormat="1" applyFont="1" applyFill="1"/>
    <xf numFmtId="0" fontId="2" fillId="2" borderId="0" xfId="0" applyFont="1" applyFill="1"/>
    <xf numFmtId="0" fontId="2" fillId="2" borderId="0" xfId="0" applyFont="1" applyFill="1" applyBorder="1"/>
    <xf numFmtId="0" fontId="0" fillId="2" borderId="0" xfId="0" applyFont="1" applyFill="1"/>
    <xf numFmtId="43" fontId="3" fillId="2" borderId="0" xfId="1" applyFont="1" applyFill="1"/>
    <xf numFmtId="43" fontId="3" fillId="2" borderId="0" xfId="1" applyFont="1" applyFill="1" applyBorder="1"/>
    <xf numFmtId="43" fontId="13" fillId="2" borderId="0" xfId="1" applyFont="1" applyFill="1"/>
    <xf numFmtId="164" fontId="3" fillId="2" borderId="0" xfId="1" applyNumberFormat="1" applyFont="1" applyFill="1"/>
    <xf numFmtId="164" fontId="3" fillId="2" borderId="0" xfId="1" applyNumberFormat="1" applyFont="1" applyFill="1" applyBorder="1"/>
    <xf numFmtId="43" fontId="4" fillId="2" borderId="0" xfId="1" applyFont="1" applyFill="1"/>
    <xf numFmtId="43" fontId="4" fillId="2" borderId="0" xfId="1" applyFont="1" applyFill="1" applyBorder="1"/>
    <xf numFmtId="43" fontId="3" fillId="2" borderId="0" xfId="1" applyNumberFormat="1" applyFont="1" applyFill="1"/>
    <xf numFmtId="43" fontId="3" fillId="2" borderId="0" xfId="1" applyNumberFormat="1" applyFont="1" applyFill="1" applyBorder="1"/>
    <xf numFmtId="165" fontId="3" fillId="2" borderId="0" xfId="1" applyNumberFormat="1" applyFont="1" applyFill="1"/>
    <xf numFmtId="165" fontId="3" fillId="2" borderId="0" xfId="1" applyNumberFormat="1" applyFont="1" applyFill="1" applyBorder="1"/>
    <xf numFmtId="43" fontId="3" fillId="2" borderId="2" xfId="1" applyFont="1" applyFill="1" applyBorder="1"/>
    <xf numFmtId="43" fontId="7" fillId="2" borderId="0" xfId="1" applyNumberFormat="1" applyFont="1" applyFill="1"/>
    <xf numFmtId="43" fontId="7" fillId="2" borderId="0" xfId="1" applyNumberFormat="1" applyFont="1" applyFill="1" applyBorder="1"/>
    <xf numFmtId="0" fontId="2" fillId="3" borderId="0" xfId="0" applyFont="1" applyFill="1"/>
    <xf numFmtId="0" fontId="2" fillId="3" borderId="0" xfId="0" applyFont="1" applyFill="1" applyBorder="1"/>
    <xf numFmtId="0" fontId="0" fillId="3" borderId="0" xfId="0" applyFont="1" applyFill="1"/>
    <xf numFmtId="43" fontId="3" fillId="3" borderId="0" xfId="1" applyFont="1" applyFill="1"/>
    <xf numFmtId="43" fontId="3" fillId="3" borderId="0" xfId="1" applyFont="1" applyFill="1" applyBorder="1"/>
    <xf numFmtId="43" fontId="13" fillId="3" borderId="0" xfId="1" applyFont="1" applyFill="1"/>
    <xf numFmtId="164" fontId="3" fillId="3" borderId="0" xfId="1" applyNumberFormat="1" applyFont="1" applyFill="1"/>
    <xf numFmtId="164" fontId="3" fillId="3" borderId="0" xfId="1" applyNumberFormat="1" applyFont="1" applyFill="1" applyBorder="1"/>
    <xf numFmtId="43" fontId="4" fillId="3" borderId="0" xfId="1" applyFont="1" applyFill="1"/>
    <xf numFmtId="43" fontId="4" fillId="3" borderId="0" xfId="1" applyFont="1" applyFill="1" applyBorder="1"/>
    <xf numFmtId="43" fontId="3" fillId="3" borderId="0" xfId="1" applyNumberFormat="1" applyFont="1" applyFill="1"/>
    <xf numFmtId="43" fontId="3" fillId="3" borderId="0" xfId="1" applyNumberFormat="1" applyFont="1" applyFill="1" applyBorder="1"/>
    <xf numFmtId="165" fontId="3" fillId="3" borderId="0" xfId="1" applyNumberFormat="1" applyFont="1" applyFill="1"/>
    <xf numFmtId="165" fontId="3" fillId="3" borderId="0" xfId="1" applyNumberFormat="1" applyFont="1" applyFill="1" applyBorder="1"/>
    <xf numFmtId="43" fontId="3" fillId="3" borderId="2" xfId="1" applyFont="1" applyFill="1" applyBorder="1"/>
    <xf numFmtId="43" fontId="7" fillId="3" borderId="0" xfId="1" applyNumberFormat="1" applyFont="1" applyFill="1"/>
    <xf numFmtId="43" fontId="7" fillId="3" borderId="0" xfId="1" applyNumberFormat="1" applyFont="1" applyFill="1" applyBorder="1"/>
    <xf numFmtId="43" fontId="7" fillId="4" borderId="0" xfId="1" applyNumberFormat="1" applyFont="1" applyFill="1"/>
    <xf numFmtId="0" fontId="2" fillId="5" borderId="0" xfId="0" applyFont="1" applyFill="1"/>
    <xf numFmtId="0" fontId="2" fillId="5" borderId="0" xfId="0" applyFont="1" applyFill="1" applyBorder="1"/>
    <xf numFmtId="0" fontId="0" fillId="5" borderId="0" xfId="0" applyFont="1" applyFill="1"/>
    <xf numFmtId="43" fontId="3" fillId="5" borderId="0" xfId="1" applyFont="1" applyFill="1"/>
    <xf numFmtId="43" fontId="3" fillId="5" borderId="0" xfId="1" applyFont="1" applyFill="1" applyBorder="1"/>
    <xf numFmtId="43" fontId="13" fillId="5" borderId="0" xfId="1" applyFont="1" applyFill="1"/>
    <xf numFmtId="164" fontId="3" fillId="5" borderId="0" xfId="1" applyNumberFormat="1" applyFont="1" applyFill="1"/>
    <xf numFmtId="164" fontId="3" fillId="5" borderId="0" xfId="1" applyNumberFormat="1" applyFont="1" applyFill="1" applyBorder="1"/>
    <xf numFmtId="43" fontId="4" fillId="5" borderId="0" xfId="1" applyFont="1" applyFill="1"/>
    <xf numFmtId="43" fontId="4" fillId="5" borderId="0" xfId="1" applyFont="1" applyFill="1" applyBorder="1"/>
    <xf numFmtId="43" fontId="3" fillId="5" borderId="0" xfId="1" applyNumberFormat="1" applyFont="1" applyFill="1"/>
    <xf numFmtId="43" fontId="3" fillId="5" borderId="0" xfId="1" applyNumberFormat="1" applyFont="1" applyFill="1" applyBorder="1"/>
    <xf numFmtId="165" fontId="3" fillId="5" borderId="0" xfId="1" applyNumberFormat="1" applyFont="1" applyFill="1"/>
    <xf numFmtId="165" fontId="3" fillId="5" borderId="0" xfId="1" applyNumberFormat="1" applyFont="1" applyFill="1" applyBorder="1"/>
    <xf numFmtId="43" fontId="3" fillId="5" borderId="2" xfId="1" applyFont="1" applyFill="1" applyBorder="1"/>
    <xf numFmtId="43" fontId="7" fillId="5" borderId="0" xfId="1" applyNumberFormat="1" applyFont="1" applyFill="1"/>
    <xf numFmtId="43" fontId="7" fillId="5" borderId="0" xfId="1" applyNumberFormat="1" applyFont="1" applyFill="1" applyBorder="1"/>
    <xf numFmtId="43" fontId="7" fillId="6" borderId="0" xfId="1" applyNumberFormat="1" applyFont="1" applyFill="1"/>
    <xf numFmtId="0" fontId="7" fillId="5" borderId="0" xfId="0" applyFont="1" applyFill="1"/>
    <xf numFmtId="0" fontId="11" fillId="0" borderId="0" xfId="0" applyFont="1"/>
    <xf numFmtId="43" fontId="7" fillId="7" borderId="0" xfId="1" applyNumberFormat="1" applyFont="1" applyFill="1"/>
    <xf numFmtId="0" fontId="7" fillId="3" borderId="0" xfId="0" applyFont="1" applyFill="1"/>
    <xf numFmtId="0" fontId="7" fillId="2" borderId="0" xfId="0" applyFont="1" applyFill="1"/>
    <xf numFmtId="0" fontId="0" fillId="0" borderId="0" xfId="0" applyFont="1" applyBorder="1"/>
    <xf numFmtId="170" fontId="11" fillId="2" borderId="0" xfId="0" applyNumberFormat="1" applyFont="1" applyFill="1" applyAlignment="1">
      <alignment horizontal="right" vertical="top"/>
    </xf>
    <xf numFmtId="43" fontId="0" fillId="0" borderId="0" xfId="0" applyNumberFormat="1" applyFont="1"/>
    <xf numFmtId="43" fontId="0" fillId="0" borderId="0" xfId="0" applyNumberFormat="1" applyFont="1" applyBorder="1"/>
    <xf numFmtId="43" fontId="0" fillId="0" borderId="0" xfId="0" applyNumberFormat="1" applyFont="1" applyFill="1"/>
    <xf numFmtId="170" fontId="11" fillId="3" borderId="0" xfId="0" applyNumberFormat="1" applyFont="1" applyFill="1" applyAlignment="1">
      <alignment horizontal="right" vertical="top"/>
    </xf>
    <xf numFmtId="170" fontId="11" fillId="5" borderId="0" xfId="0" applyNumberFormat="1" applyFont="1" applyFill="1" applyAlignment="1">
      <alignment horizontal="right" vertical="top"/>
    </xf>
    <xf numFmtId="4" fontId="8" fillId="0" borderId="0" xfId="0" applyNumberFormat="1" applyFont="1" applyAlignment="1">
      <alignment horizontal="right" vertical="top"/>
    </xf>
    <xf numFmtId="4" fontId="0" fillId="0" borderId="0" xfId="0" applyNumberFormat="1"/>
    <xf numFmtId="43" fontId="0" fillId="2" borderId="0" xfId="1" applyFont="1" applyFill="1"/>
    <xf numFmtId="43" fontId="1" fillId="2" borderId="0" xfId="1" applyFont="1" applyFill="1"/>
    <xf numFmtId="16" fontId="0" fillId="0" borderId="0" xfId="0" applyNumberFormat="1"/>
    <xf numFmtId="171" fontId="7" fillId="0" borderId="0" xfId="0" applyNumberFormat="1" applyFont="1"/>
    <xf numFmtId="2" fontId="0" fillId="0" borderId="0" xfId="0" applyNumberFormat="1" applyAlignment="1">
      <alignment horizontal="center"/>
    </xf>
    <xf numFmtId="0" fontId="7" fillId="0" borderId="0" xfId="0" applyNumberFormat="1" applyFont="1"/>
    <xf numFmtId="0" fontId="0" fillId="0" borderId="0" xfId="0" applyNumberFormat="1" applyAlignment="1">
      <alignment horizontal="center"/>
    </xf>
    <xf numFmtId="4" fontId="0" fillId="0" borderId="2" xfId="0" applyNumberFormat="1" applyFill="1" applyBorder="1"/>
    <xf numFmtId="1" fontId="7" fillId="0" borderId="0" xfId="0" applyNumberFormat="1" applyFont="1" applyAlignment="1">
      <alignment horizontal="center"/>
    </xf>
    <xf numFmtId="0" fontId="2" fillId="0" borderId="0" xfId="0" applyFont="1" applyFill="1"/>
    <xf numFmtId="0" fontId="2" fillId="0" borderId="0" xfId="0" applyFont="1" applyFill="1" applyBorder="1"/>
    <xf numFmtId="0" fontId="2" fillId="0" borderId="0" xfId="0" applyFont="1" applyAlignment="1">
      <alignment horizontal="center"/>
    </xf>
    <xf numFmtId="0" fontId="0" fillId="0" borderId="0" xfId="0" applyAlignment="1">
      <alignment horizontal="center"/>
    </xf>
    <xf numFmtId="0" fontId="9" fillId="0" borderId="0" xfId="0" applyFont="1" applyAlignment="1">
      <alignment horizontal="center" vertical="top"/>
    </xf>
    <xf numFmtId="0" fontId="11" fillId="0" borderId="0" xfId="0" applyFont="1" applyAlignment="1">
      <alignment horizontal="center" vertical="top"/>
    </xf>
    <xf numFmtId="166" fontId="8" fillId="0" borderId="0" xfId="0" applyNumberFormat="1" applyFont="1" applyFill="1" applyAlignment="1">
      <alignment horizontal="center" vertical="top"/>
    </xf>
    <xf numFmtId="2" fontId="8" fillId="0" borderId="0" xfId="0" applyNumberFormat="1" applyFont="1" applyFill="1" applyAlignment="1">
      <alignment horizontal="center" vertical="top"/>
    </xf>
    <xf numFmtId="0" fontId="0" fillId="0" borderId="0" xfId="0" applyFont="1" applyFill="1" applyAlignment="1">
      <alignment horizontal="center" vertical="top"/>
    </xf>
    <xf numFmtId="0" fontId="8" fillId="0" borderId="0" xfId="0" applyFont="1" applyFill="1" applyAlignment="1">
      <alignment horizontal="center" vertical="top"/>
    </xf>
    <xf numFmtId="0" fontId="9" fillId="0" borderId="0" xfId="0" applyFont="1" applyAlignment="1">
      <alignment horizontal="center" vertical="top" wrapText="1"/>
    </xf>
    <xf numFmtId="0" fontId="11" fillId="0" borderId="0" xfId="0" applyFont="1" applyAlignment="1">
      <alignment horizontal="center" vertical="top" wrapText="1"/>
    </xf>
    <xf numFmtId="0" fontId="8" fillId="0" borderId="0" xfId="0" applyFont="1" applyAlignment="1">
      <alignment horizontal="center" vertical="top" wrapText="1"/>
    </xf>
    <xf numFmtId="171" fontId="15" fillId="0" borderId="0" xfId="3" applyNumberFormat="1"/>
    <xf numFmtId="0" fontId="0" fillId="0" borderId="0" xfId="0" applyNumberFormat="1" applyFont="1"/>
    <xf numFmtId="172" fontId="0" fillId="0" borderId="0" xfId="0" applyNumberFormat="1"/>
    <xf numFmtId="172" fontId="0" fillId="0" borderId="0" xfId="0" applyNumberFormat="1"/>
    <xf numFmtId="173" fontId="0" fillId="0" borderId="0" xfId="0" applyNumberFormat="1" applyAlignment="1">
      <alignment horizontal="center"/>
    </xf>
    <xf numFmtId="174" fontId="0" fillId="0" borderId="0" xfId="0" applyNumberFormat="1" applyAlignment="1">
      <alignment horizontal="center"/>
    </xf>
    <xf numFmtId="0" fontId="0" fillId="0" borderId="0" xfId="0"/>
    <xf numFmtId="172" fontId="0" fillId="0" borderId="0" xfId="0" applyNumberFormat="1"/>
    <xf numFmtId="172" fontId="16" fillId="0" borderId="0" xfId="4" applyNumberFormat="1"/>
    <xf numFmtId="2" fontId="0" fillId="0" borderId="0" xfId="0" applyNumberFormat="1" applyAlignment="1">
      <alignment horizontal="right"/>
    </xf>
    <xf numFmtId="1" fontId="7" fillId="0" borderId="0" xfId="0" applyNumberFormat="1" applyFont="1" applyAlignment="1">
      <alignment horizontal="right"/>
    </xf>
    <xf numFmtId="0" fontId="17" fillId="0" borderId="0" xfId="0" applyFont="1"/>
    <xf numFmtId="172" fontId="0" fillId="0" borderId="0" xfId="0" applyNumberFormat="1" applyAlignment="1">
      <alignment horizontal="center"/>
    </xf>
    <xf numFmtId="172" fontId="0" fillId="0" borderId="0" xfId="0" applyNumberFormat="1" applyAlignment="1">
      <alignment horizontal="right"/>
    </xf>
    <xf numFmtId="0" fontId="13" fillId="0" borderId="0" xfId="0" applyFont="1"/>
    <xf numFmtId="0" fontId="2" fillId="0" borderId="0" xfId="0" applyFont="1" applyFill="1" applyAlignment="1">
      <alignment horizontal="left" vertical="top" wrapText="1"/>
    </xf>
  </cellXfs>
  <cellStyles count="5">
    <cellStyle name="Comma" xfId="1" builtinId="3"/>
    <cellStyle name="Hyperlink" xfId="3" builtinId="8"/>
    <cellStyle name="Normal" xfId="0" builtinId="0"/>
    <cellStyle name="Normal 2" xfId="4"/>
    <cellStyle name="Percent"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609599</xdr:colOff>
      <xdr:row>4</xdr:row>
      <xdr:rowOff>76200</xdr:rowOff>
    </xdr:from>
    <xdr:to>
      <xdr:col>8</xdr:col>
      <xdr:colOff>600074</xdr:colOff>
      <xdr:row>15</xdr:row>
      <xdr:rowOff>152400</xdr:rowOff>
    </xdr:to>
    <xdr:sp macro="" textlink="">
      <xdr:nvSpPr>
        <xdr:cNvPr id="2" name="TextBox 1"/>
        <xdr:cNvSpPr txBox="1"/>
      </xdr:nvSpPr>
      <xdr:spPr>
        <a:xfrm>
          <a:off x="609599" y="752475"/>
          <a:ext cx="4867275" cy="1857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This spreadsheet calculates out-turn WACC  following updates to risk free rate, tax, cost of new debt and inflation.</a:t>
          </a:r>
        </a:p>
        <a:p>
          <a:endParaRPr lang="en-GB" sz="1100"/>
        </a:p>
        <a:p>
          <a:r>
            <a:rPr lang="en-GB" sz="1100"/>
            <a:t>Values</a:t>
          </a:r>
          <a:r>
            <a:rPr lang="en-GB" sz="1100" baseline="0"/>
            <a:t> shown in </a:t>
          </a:r>
          <a:r>
            <a:rPr lang="en-GB" sz="1100" baseline="0">
              <a:solidFill>
                <a:srgbClr val="FF0000"/>
              </a:solidFill>
            </a:rPr>
            <a:t>red </a:t>
          </a:r>
          <a:r>
            <a:rPr lang="en-GB" sz="1100" baseline="0">
              <a:solidFill>
                <a:sysClr val="windowText" lastClr="000000"/>
              </a:solidFill>
            </a:rPr>
            <a:t>in the FD and Outturn RoR tab will replace determined values and will result in an adjustment to TRV at the start of GD29.</a:t>
          </a:r>
          <a:endParaRPr lang="en-GB"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205740</xdr:colOff>
      <xdr:row>10</xdr:row>
      <xdr:rowOff>7620</xdr:rowOff>
    </xdr:from>
    <xdr:to>
      <xdr:col>7</xdr:col>
      <xdr:colOff>426720</xdr:colOff>
      <xdr:row>37</xdr:row>
      <xdr:rowOff>60960</xdr:rowOff>
    </xdr:to>
    <xdr:sp macro="" textlink="">
      <xdr:nvSpPr>
        <xdr:cNvPr id="2" name="TextBox 1"/>
        <xdr:cNvSpPr txBox="1"/>
      </xdr:nvSpPr>
      <xdr:spPr>
        <a:xfrm>
          <a:off x="205740" y="1348740"/>
          <a:ext cx="4305300" cy="45796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In view of the uncertainties over the trajectory of interest rates in the economy, we propose to put in place an additional adjustment mechanism that will adjust the allowed return on equity if the risk-free rate turns out to be higher or lower than our base case forecast.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The</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calculation of the risk-free rate uses three different input indices and requires forecasts of both RPI and CPIH inflation. Rather than strive to replicate this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computation on a continual basis, we propose to focus the adjustment mechanism on change in the value of index on which we</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place most weight - i.e. the yield on 20-year index-linked gilts. We will track the value of this index, as published on the Bank of England's website, and adjust retrospectively the calculation of the risk-free rate in each year of the GD23 period by an amount that is equal to the difference between the annual average out-turn value of the index and the value of 28 September 2022 of 0.75%.</a:t>
          </a:r>
        </a:p>
        <a:p>
          <a:endParaRPr lang="en-GB" sz="1100" baseline="0"/>
        </a:p>
        <a:p>
          <a:endParaRPr lang="en-GB" sz="1100" baseline="0"/>
        </a:p>
        <a:p>
          <a:endParaRPr lang="en-GB" sz="1100" baseline="0"/>
        </a:p>
        <a:p>
          <a:endParaRPr lang="en-GB" sz="1100" baseline="0"/>
        </a:p>
        <a:p>
          <a:endParaRPr lang="en-GB" sz="1100" baseline="0"/>
        </a:p>
        <a:p>
          <a:endParaRPr lang="en-GB" sz="1100" baseline="0"/>
        </a:p>
        <a:p>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5</xdr:row>
      <xdr:rowOff>0</xdr:rowOff>
    </xdr:from>
    <xdr:to>
      <xdr:col>16</xdr:col>
      <xdr:colOff>38100</xdr:colOff>
      <xdr:row>32</xdr:row>
      <xdr:rowOff>53340</xdr:rowOff>
    </xdr:to>
    <xdr:sp macro="" textlink="">
      <xdr:nvSpPr>
        <xdr:cNvPr id="2" name="TextBox 1"/>
        <xdr:cNvSpPr txBox="1"/>
      </xdr:nvSpPr>
      <xdr:spPr>
        <a:xfrm>
          <a:off x="5128260" y="838200"/>
          <a:ext cx="4305300" cy="45796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In view of the uncertainties over the trajectory of inflation in the economy, we propose to put in place an additional adjustment mechanism that will adjust the allowed return for inflation if the rate turns out to be higher or lower than our base case forecast.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
          </a:r>
          <a:br>
            <a:rPr lang="en-GB" sz="1100">
              <a:solidFill>
                <a:schemeClr val="dk1"/>
              </a:solidFill>
              <a:effectLst/>
              <a:latin typeface="+mn-lt"/>
              <a:ea typeface="+mn-ea"/>
              <a:cs typeface="+mn-cs"/>
            </a:rPr>
          </a:br>
          <a:endParaRPr lang="en-GB" sz="1100" baseline="0"/>
        </a:p>
        <a:p>
          <a:endParaRPr lang="en-GB" sz="1100" baseline="0"/>
        </a:p>
        <a:p>
          <a:endParaRPr lang="en-GB" sz="1100" baseline="0"/>
        </a:p>
        <a:p>
          <a:endParaRPr lang="en-GB" sz="1100" baseline="0"/>
        </a:p>
        <a:p>
          <a:endParaRPr lang="en-GB" sz="1100" baseline="0"/>
        </a:p>
        <a:p>
          <a:endParaRPr lang="en-GB" sz="1100" baseline="0"/>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bankofengland.co.uk/-/media/boe/files/statistics/yield-curves/glcrealddata.zi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7.bin"/><Relationship Id="rId1" Type="http://schemas.openxmlformats.org/officeDocument/2006/relationships/hyperlink" Target="https://www.ons.gov.uk/economy/inflationandpriceindices/timeseries/l55o/mm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
  <sheetViews>
    <sheetView tabSelected="1" zoomScaleNormal="100" workbookViewId="0">
      <selection activeCell="C37" sqref="C37"/>
    </sheetView>
  </sheetViews>
  <sheetFormatPr defaultRowHeight="12.75" x14ac:dyDescent="0.35"/>
  <sheetData>
    <row r="2" spans="2:2" ht="13.9" x14ac:dyDescent="0.4">
      <c r="B2" s="35" t="s">
        <v>102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4"/>
  <sheetViews>
    <sheetView zoomScaleNormal="100" workbookViewId="0">
      <pane xSplit="1" ySplit="3" topLeftCell="B4" activePane="bottomRight" state="frozen"/>
      <selection pane="topRight" activeCell="B1" sqref="B1"/>
      <selection pane="bottomLeft" activeCell="A4" sqref="A4"/>
      <selection pane="bottomRight" activeCell="I1" sqref="I1:N2"/>
    </sheetView>
  </sheetViews>
  <sheetFormatPr defaultColWidth="8.86328125" defaultRowHeight="12.75" x14ac:dyDescent="0.35"/>
  <cols>
    <col min="1" max="1" width="40.1328125" style="7" customWidth="1"/>
    <col min="2" max="7" width="8.86328125" style="7"/>
    <col min="8" max="8" width="8.86328125" style="105"/>
    <col min="9" max="14" width="8.86328125" style="40"/>
    <col min="15" max="15" width="9.265625" style="7" customWidth="1"/>
    <col min="16" max="16" width="42.73046875" style="40" bestFit="1" customWidth="1"/>
    <col min="17" max="16384" width="8.86328125" style="7"/>
  </cols>
  <sheetData>
    <row r="1" spans="1:18" s="40" customFormat="1" ht="13.15" x14ac:dyDescent="0.4">
      <c r="B1" s="151" t="s">
        <v>56</v>
      </c>
      <c r="C1" s="151"/>
      <c r="D1" s="151"/>
      <c r="E1" s="151"/>
      <c r="F1" s="151"/>
      <c r="G1" s="151"/>
      <c r="H1" s="124"/>
      <c r="I1" s="151" t="s">
        <v>90</v>
      </c>
      <c r="J1" s="151"/>
      <c r="K1" s="151"/>
      <c r="L1" s="151"/>
      <c r="M1" s="151"/>
      <c r="N1" s="151"/>
    </row>
    <row r="2" spans="1:18" s="40" customFormat="1" ht="13.15" x14ac:dyDescent="0.4">
      <c r="A2" s="123"/>
      <c r="B2" s="151"/>
      <c r="C2" s="151"/>
      <c r="D2" s="151"/>
      <c r="E2" s="151"/>
      <c r="F2" s="151"/>
      <c r="G2" s="151"/>
      <c r="H2" s="124"/>
      <c r="I2" s="151"/>
      <c r="J2" s="151"/>
      <c r="K2" s="151"/>
      <c r="L2" s="151"/>
      <c r="M2" s="151"/>
      <c r="N2" s="151"/>
    </row>
    <row r="3" spans="1:18" s="40" customFormat="1" ht="13.15" x14ac:dyDescent="0.4">
      <c r="A3" s="123"/>
      <c r="B3" s="123">
        <v>2023</v>
      </c>
      <c r="C3" s="123">
        <v>2024</v>
      </c>
      <c r="D3" s="123">
        <v>2025</v>
      </c>
      <c r="E3" s="123">
        <v>2026</v>
      </c>
      <c r="F3" s="123">
        <v>2027</v>
      </c>
      <c r="G3" s="123">
        <v>2028</v>
      </c>
      <c r="H3" s="124"/>
      <c r="I3" s="123">
        <f t="shared" ref="I3:N3" si="0">+B3</f>
        <v>2023</v>
      </c>
      <c r="J3" s="123">
        <f t="shared" si="0"/>
        <v>2024</v>
      </c>
      <c r="K3" s="123">
        <f t="shared" si="0"/>
        <v>2025</v>
      </c>
      <c r="L3" s="123">
        <f t="shared" si="0"/>
        <v>2026</v>
      </c>
      <c r="M3" s="123">
        <f t="shared" si="0"/>
        <v>2027</v>
      </c>
      <c r="N3" s="123">
        <f t="shared" si="0"/>
        <v>2028</v>
      </c>
      <c r="P3" s="123" t="s">
        <v>38</v>
      </c>
    </row>
    <row r="4" spans="1:18" x14ac:dyDescent="0.35">
      <c r="I4" s="7"/>
      <c r="J4" s="7"/>
      <c r="K4" s="7"/>
      <c r="L4" s="7"/>
      <c r="M4" s="7"/>
      <c r="N4" s="7"/>
      <c r="P4" s="7"/>
    </row>
    <row r="5" spans="1:18" ht="13.15" x14ac:dyDescent="0.4">
      <c r="A5" s="47" t="s">
        <v>8</v>
      </c>
      <c r="B5" s="47"/>
      <c r="C5" s="47"/>
      <c r="D5" s="47"/>
      <c r="E5" s="47"/>
      <c r="F5" s="47"/>
      <c r="G5" s="47"/>
      <c r="H5" s="48"/>
      <c r="I5" s="47"/>
      <c r="J5" s="47"/>
      <c r="K5" s="47"/>
      <c r="L5" s="47"/>
      <c r="M5" s="47"/>
      <c r="N5" s="47"/>
      <c r="O5" s="49"/>
      <c r="P5" s="49"/>
    </row>
    <row r="6" spans="1:18" x14ac:dyDescent="0.35">
      <c r="A6" s="49" t="s">
        <v>2</v>
      </c>
      <c r="B6" s="50">
        <v>0.55000000000000004</v>
      </c>
      <c r="C6" s="50">
        <f>+B6</f>
        <v>0.55000000000000004</v>
      </c>
      <c r="D6" s="50">
        <f>+C6</f>
        <v>0.55000000000000004</v>
      </c>
      <c r="E6" s="50">
        <f>+D6</f>
        <v>0.55000000000000004</v>
      </c>
      <c r="F6" s="50">
        <f>+E6</f>
        <v>0.55000000000000004</v>
      </c>
      <c r="G6" s="50">
        <f>+F6</f>
        <v>0.55000000000000004</v>
      </c>
      <c r="H6" s="51"/>
      <c r="I6" s="50">
        <f t="shared" ref="I6:N6" si="1">+B6</f>
        <v>0.55000000000000004</v>
      </c>
      <c r="J6" s="50">
        <f t="shared" si="1"/>
        <v>0.55000000000000004</v>
      </c>
      <c r="K6" s="50">
        <f t="shared" si="1"/>
        <v>0.55000000000000004</v>
      </c>
      <c r="L6" s="50">
        <f t="shared" si="1"/>
        <v>0.55000000000000004</v>
      </c>
      <c r="M6" s="50">
        <f t="shared" si="1"/>
        <v>0.55000000000000004</v>
      </c>
      <c r="N6" s="50">
        <f t="shared" si="1"/>
        <v>0.55000000000000004</v>
      </c>
      <c r="O6" s="49"/>
      <c r="P6" s="49"/>
    </row>
    <row r="7" spans="1:18" x14ac:dyDescent="0.35">
      <c r="A7" s="49"/>
      <c r="B7" s="50"/>
      <c r="C7" s="50"/>
      <c r="D7" s="50"/>
      <c r="E7" s="50"/>
      <c r="F7" s="50"/>
      <c r="G7" s="50"/>
      <c r="H7" s="51"/>
      <c r="I7" s="50"/>
      <c r="J7" s="50"/>
      <c r="K7" s="50"/>
      <c r="L7" s="50"/>
      <c r="M7" s="50"/>
      <c r="N7" s="50"/>
      <c r="O7" s="49"/>
      <c r="P7" s="49"/>
      <c r="R7" s="4"/>
    </row>
    <row r="8" spans="1:18" x14ac:dyDescent="0.35">
      <c r="A8" s="49" t="s">
        <v>0</v>
      </c>
      <c r="B8" s="115">
        <v>1.77</v>
      </c>
      <c r="C8" s="115">
        <f t="shared" ref="C8:G13" si="2">+B8</f>
        <v>1.77</v>
      </c>
      <c r="D8" s="115">
        <f t="shared" si="2"/>
        <v>1.77</v>
      </c>
      <c r="E8" s="115">
        <f t="shared" si="2"/>
        <v>1.77</v>
      </c>
      <c r="F8" s="115">
        <f t="shared" si="2"/>
        <v>1.77</v>
      </c>
      <c r="G8" s="115">
        <f t="shared" si="2"/>
        <v>1.77</v>
      </c>
      <c r="H8" s="51"/>
      <c r="I8" s="52">
        <f>+'Risk Free Rate'!C9</f>
        <v>1.77</v>
      </c>
      <c r="J8" s="52">
        <f>+'Risk Free Rate'!D9</f>
        <v>1.77</v>
      </c>
      <c r="K8" s="52">
        <f>+'Risk Free Rate'!E9</f>
        <v>1.77</v>
      </c>
      <c r="L8" s="52">
        <f>+'Risk Free Rate'!F9</f>
        <v>1.77</v>
      </c>
      <c r="M8" s="52">
        <f>+'Risk Free Rate'!G9</f>
        <v>1.77</v>
      </c>
      <c r="N8" s="52">
        <f>+'Risk Free Rate'!H9</f>
        <v>1.77</v>
      </c>
      <c r="O8" s="49"/>
      <c r="P8" s="49" t="s">
        <v>51</v>
      </c>
    </row>
    <row r="9" spans="1:18" x14ac:dyDescent="0.35">
      <c r="A9" s="49" t="s">
        <v>1</v>
      </c>
      <c r="B9" s="50">
        <v>6.5</v>
      </c>
      <c r="C9" s="50">
        <f t="shared" si="2"/>
        <v>6.5</v>
      </c>
      <c r="D9" s="50">
        <f t="shared" si="2"/>
        <v>6.5</v>
      </c>
      <c r="E9" s="50">
        <f t="shared" si="2"/>
        <v>6.5</v>
      </c>
      <c r="F9" s="50">
        <f t="shared" si="2"/>
        <v>6.5</v>
      </c>
      <c r="G9" s="50">
        <f t="shared" si="2"/>
        <v>6.5</v>
      </c>
      <c r="H9" s="51"/>
      <c r="I9" s="50">
        <f>+B9</f>
        <v>6.5</v>
      </c>
      <c r="J9" s="50">
        <f t="shared" ref="J9:N12" si="3">+C9</f>
        <v>6.5</v>
      </c>
      <c r="K9" s="50">
        <f t="shared" si="3"/>
        <v>6.5</v>
      </c>
      <c r="L9" s="50">
        <f t="shared" si="3"/>
        <v>6.5</v>
      </c>
      <c r="M9" s="50">
        <f t="shared" si="3"/>
        <v>6.5</v>
      </c>
      <c r="N9" s="50">
        <f t="shared" si="3"/>
        <v>6.5</v>
      </c>
      <c r="O9" s="49"/>
      <c r="P9" s="49"/>
      <c r="R9" s="1"/>
    </row>
    <row r="10" spans="1:18" x14ac:dyDescent="0.35">
      <c r="A10" s="49" t="s">
        <v>4</v>
      </c>
      <c r="B10" s="53">
        <v>7.4999999999999997E-2</v>
      </c>
      <c r="C10" s="53">
        <f t="shared" si="2"/>
        <v>7.4999999999999997E-2</v>
      </c>
      <c r="D10" s="53">
        <f t="shared" si="2"/>
        <v>7.4999999999999997E-2</v>
      </c>
      <c r="E10" s="53">
        <f t="shared" si="2"/>
        <v>7.4999999999999997E-2</v>
      </c>
      <c r="F10" s="53">
        <f t="shared" si="2"/>
        <v>7.4999999999999997E-2</v>
      </c>
      <c r="G10" s="53">
        <f t="shared" si="2"/>
        <v>7.4999999999999997E-2</v>
      </c>
      <c r="H10" s="54"/>
      <c r="I10" s="53">
        <f>+B10</f>
        <v>7.4999999999999997E-2</v>
      </c>
      <c r="J10" s="53">
        <f t="shared" si="3"/>
        <v>7.4999999999999997E-2</v>
      </c>
      <c r="K10" s="53">
        <f t="shared" si="3"/>
        <v>7.4999999999999997E-2</v>
      </c>
      <c r="L10" s="53">
        <f t="shared" si="3"/>
        <v>7.4999999999999997E-2</v>
      </c>
      <c r="M10" s="53">
        <f t="shared" si="3"/>
        <v>7.4999999999999997E-2</v>
      </c>
      <c r="N10" s="53">
        <f t="shared" si="3"/>
        <v>7.4999999999999997E-2</v>
      </c>
      <c r="O10" s="49"/>
      <c r="P10" s="49"/>
      <c r="R10" s="1"/>
    </row>
    <row r="11" spans="1:18" x14ac:dyDescent="0.35">
      <c r="A11" s="49" t="s">
        <v>6</v>
      </c>
      <c r="B11" s="55">
        <v>0.35</v>
      </c>
      <c r="C11" s="50">
        <f t="shared" si="2"/>
        <v>0.35</v>
      </c>
      <c r="D11" s="50">
        <f t="shared" si="2"/>
        <v>0.35</v>
      </c>
      <c r="E11" s="50">
        <f t="shared" si="2"/>
        <v>0.35</v>
      </c>
      <c r="F11" s="50">
        <f t="shared" si="2"/>
        <v>0.35</v>
      </c>
      <c r="G11" s="50">
        <f t="shared" si="2"/>
        <v>0.35</v>
      </c>
      <c r="H11" s="56"/>
      <c r="I11" s="50">
        <f>+B11</f>
        <v>0.35</v>
      </c>
      <c r="J11" s="50">
        <f t="shared" si="3"/>
        <v>0.35</v>
      </c>
      <c r="K11" s="50">
        <f t="shared" si="3"/>
        <v>0.35</v>
      </c>
      <c r="L11" s="50">
        <f t="shared" si="3"/>
        <v>0.35</v>
      </c>
      <c r="M11" s="50">
        <f t="shared" si="3"/>
        <v>0.35</v>
      </c>
      <c r="N11" s="50">
        <f t="shared" si="3"/>
        <v>0.35</v>
      </c>
      <c r="O11" s="49"/>
      <c r="P11" s="49"/>
      <c r="R11" s="2"/>
    </row>
    <row r="12" spans="1:18" x14ac:dyDescent="0.35">
      <c r="A12" s="49" t="s">
        <v>3</v>
      </c>
      <c r="B12" s="57">
        <f>B11/(1-B6)-B10*B6/(1-B6)</f>
        <v>0.68611111111111112</v>
      </c>
      <c r="C12" s="50">
        <f t="shared" si="2"/>
        <v>0.68611111111111112</v>
      </c>
      <c r="D12" s="50">
        <f t="shared" si="2"/>
        <v>0.68611111111111112</v>
      </c>
      <c r="E12" s="50">
        <f t="shared" si="2"/>
        <v>0.68611111111111112</v>
      </c>
      <c r="F12" s="50">
        <f t="shared" si="2"/>
        <v>0.68611111111111112</v>
      </c>
      <c r="G12" s="50">
        <f t="shared" si="2"/>
        <v>0.68611111111111112</v>
      </c>
      <c r="H12" s="58"/>
      <c r="I12" s="50">
        <f>+B12</f>
        <v>0.68611111111111112</v>
      </c>
      <c r="J12" s="50">
        <f t="shared" si="3"/>
        <v>0.68611111111111112</v>
      </c>
      <c r="K12" s="50">
        <f t="shared" si="3"/>
        <v>0.68611111111111112</v>
      </c>
      <c r="L12" s="50">
        <f t="shared" si="3"/>
        <v>0.68611111111111112</v>
      </c>
      <c r="M12" s="50">
        <f t="shared" si="3"/>
        <v>0.68611111111111112</v>
      </c>
      <c r="N12" s="50">
        <f t="shared" si="3"/>
        <v>0.68611111111111112</v>
      </c>
      <c r="O12" s="49"/>
      <c r="P12" s="49"/>
      <c r="R12" s="5"/>
    </row>
    <row r="13" spans="1:18" x14ac:dyDescent="0.35">
      <c r="A13" s="49" t="s">
        <v>9</v>
      </c>
      <c r="B13" s="106">
        <v>0.19</v>
      </c>
      <c r="C13" s="106">
        <f t="shared" si="2"/>
        <v>0.19</v>
      </c>
      <c r="D13" s="106">
        <f t="shared" si="2"/>
        <v>0.19</v>
      </c>
      <c r="E13" s="106">
        <f t="shared" si="2"/>
        <v>0.19</v>
      </c>
      <c r="F13" s="106">
        <f t="shared" si="2"/>
        <v>0.19</v>
      </c>
      <c r="G13" s="106">
        <f t="shared" si="2"/>
        <v>0.19</v>
      </c>
      <c r="H13" s="51"/>
      <c r="I13" s="52">
        <f>+'Tax Rate'!C7</f>
        <v>0.23499999999999999</v>
      </c>
      <c r="J13" s="52">
        <f>+'Tax Rate'!D7</f>
        <v>0.25</v>
      </c>
      <c r="K13" s="52">
        <f>+'Tax Rate'!E7</f>
        <v>0.22750000000000001</v>
      </c>
      <c r="L13" s="52">
        <f>+'Tax Rate'!F7</f>
        <v>0.22</v>
      </c>
      <c r="M13" s="52">
        <f>+'Tax Rate'!G7</f>
        <v>0.22</v>
      </c>
      <c r="N13" s="52">
        <f>+'Tax Rate'!H7</f>
        <v>0.21249999999999999</v>
      </c>
      <c r="O13" s="49"/>
      <c r="P13" s="49" t="s">
        <v>50</v>
      </c>
    </row>
    <row r="14" spans="1:18" x14ac:dyDescent="0.35">
      <c r="A14" s="49"/>
      <c r="B14" s="50"/>
      <c r="C14" s="50"/>
      <c r="D14" s="50"/>
      <c r="E14" s="50"/>
      <c r="F14" s="50"/>
      <c r="G14" s="50"/>
      <c r="H14" s="51"/>
      <c r="I14" s="50"/>
      <c r="J14" s="50"/>
      <c r="K14" s="50"/>
      <c r="L14" s="50"/>
      <c r="M14" s="50"/>
      <c r="N14" s="50"/>
      <c r="O14" s="49"/>
      <c r="P14" s="49"/>
      <c r="R14" s="1"/>
    </row>
    <row r="15" spans="1:18" x14ac:dyDescent="0.35">
      <c r="A15" s="49" t="s">
        <v>7</v>
      </c>
      <c r="B15" s="50">
        <f>B8+(B9-B8)*B12</f>
        <v>5.0153055555555559</v>
      </c>
      <c r="C15" s="50">
        <f t="shared" ref="C15:N15" si="4">C8+(C9-C8)*C12</f>
        <v>5.0153055555555559</v>
      </c>
      <c r="D15" s="50">
        <f t="shared" si="4"/>
        <v>5.0153055555555559</v>
      </c>
      <c r="E15" s="50">
        <f t="shared" si="4"/>
        <v>5.0153055555555559</v>
      </c>
      <c r="F15" s="50">
        <f t="shared" si="4"/>
        <v>5.0153055555555559</v>
      </c>
      <c r="G15" s="50">
        <f t="shared" si="4"/>
        <v>5.0153055555555559</v>
      </c>
      <c r="H15" s="51"/>
      <c r="I15" s="50">
        <f t="shared" si="4"/>
        <v>5.0153055555555559</v>
      </c>
      <c r="J15" s="50">
        <f t="shared" si="4"/>
        <v>5.0153055555555559</v>
      </c>
      <c r="K15" s="50">
        <f t="shared" si="4"/>
        <v>5.0153055555555559</v>
      </c>
      <c r="L15" s="50">
        <f t="shared" si="4"/>
        <v>5.0153055555555559</v>
      </c>
      <c r="M15" s="50">
        <f t="shared" si="4"/>
        <v>5.0153055555555559</v>
      </c>
      <c r="N15" s="50">
        <f t="shared" si="4"/>
        <v>5.0153055555555559</v>
      </c>
      <c r="O15" s="49"/>
      <c r="P15" s="49"/>
      <c r="R15" s="1"/>
    </row>
    <row r="16" spans="1:18" x14ac:dyDescent="0.35">
      <c r="A16" s="49" t="s">
        <v>10</v>
      </c>
      <c r="B16" s="57">
        <f t="shared" ref="B16:G16" si="5">B15/(1-B13)</f>
        <v>6.1917352537722907</v>
      </c>
      <c r="C16" s="57">
        <f t="shared" si="5"/>
        <v>6.1917352537722907</v>
      </c>
      <c r="D16" s="57">
        <f t="shared" si="5"/>
        <v>6.1917352537722907</v>
      </c>
      <c r="E16" s="57">
        <f t="shared" si="5"/>
        <v>6.1917352537722907</v>
      </c>
      <c r="F16" s="57">
        <f t="shared" si="5"/>
        <v>6.1917352537722907</v>
      </c>
      <c r="G16" s="57">
        <f t="shared" si="5"/>
        <v>6.1917352537722907</v>
      </c>
      <c r="H16" s="51"/>
      <c r="I16" s="50">
        <f t="shared" ref="I16:N16" si="6">I15/(1-I13)</f>
        <v>6.5559549745824262</v>
      </c>
      <c r="J16" s="50">
        <f t="shared" si="6"/>
        <v>6.6870740740740748</v>
      </c>
      <c r="K16" s="50">
        <f t="shared" si="6"/>
        <v>6.4923049262855095</v>
      </c>
      <c r="L16" s="50">
        <f t="shared" si="6"/>
        <v>6.4298789173789173</v>
      </c>
      <c r="M16" s="50">
        <f t="shared" si="6"/>
        <v>6.4298789173789173</v>
      </c>
      <c r="N16" s="50">
        <f t="shared" si="6"/>
        <v>6.368641975308643</v>
      </c>
      <c r="O16" s="49"/>
      <c r="P16" s="49"/>
      <c r="R16" s="6"/>
    </row>
    <row r="17" spans="1:18" x14ac:dyDescent="0.35">
      <c r="A17" s="49"/>
      <c r="B17" s="50"/>
      <c r="C17" s="50"/>
      <c r="D17" s="50"/>
      <c r="E17" s="50"/>
      <c r="F17" s="50"/>
      <c r="G17" s="50"/>
      <c r="H17" s="51"/>
      <c r="I17" s="50"/>
      <c r="J17" s="50"/>
      <c r="K17" s="50"/>
      <c r="L17" s="50"/>
      <c r="M17" s="50"/>
      <c r="N17" s="50"/>
      <c r="O17" s="49"/>
      <c r="P17" s="49"/>
      <c r="R17" s="6"/>
    </row>
    <row r="18" spans="1:18" x14ac:dyDescent="0.35">
      <c r="A18" s="49" t="s">
        <v>14</v>
      </c>
      <c r="B18" s="59">
        <v>1</v>
      </c>
      <c r="C18" s="59">
        <v>0.5</v>
      </c>
      <c r="D18" s="59">
        <v>0</v>
      </c>
      <c r="E18" s="59">
        <v>0</v>
      </c>
      <c r="F18" s="59">
        <v>0</v>
      </c>
      <c r="G18" s="59">
        <v>0</v>
      </c>
      <c r="H18" s="60"/>
      <c r="I18" s="59">
        <f>B18</f>
        <v>1</v>
      </c>
      <c r="J18" s="59">
        <f t="shared" ref="J18:N19" si="7">C18</f>
        <v>0.5</v>
      </c>
      <c r="K18" s="59">
        <f t="shared" si="7"/>
        <v>0</v>
      </c>
      <c r="L18" s="59">
        <f t="shared" si="7"/>
        <v>0</v>
      </c>
      <c r="M18" s="59">
        <f t="shared" si="7"/>
        <v>0</v>
      </c>
      <c r="N18" s="59">
        <f t="shared" si="7"/>
        <v>0</v>
      </c>
      <c r="O18" s="49"/>
      <c r="P18" s="49"/>
      <c r="R18" s="6"/>
    </row>
    <row r="19" spans="1:18" x14ac:dyDescent="0.35">
      <c r="A19" s="49" t="s">
        <v>15</v>
      </c>
      <c r="B19" s="59">
        <f t="shared" ref="B19:G19" si="8">1-B18</f>
        <v>0</v>
      </c>
      <c r="C19" s="59">
        <f t="shared" si="8"/>
        <v>0.5</v>
      </c>
      <c r="D19" s="59">
        <f t="shared" si="8"/>
        <v>1</v>
      </c>
      <c r="E19" s="59">
        <f t="shared" si="8"/>
        <v>1</v>
      </c>
      <c r="F19" s="59">
        <f t="shared" si="8"/>
        <v>1</v>
      </c>
      <c r="G19" s="59">
        <f t="shared" si="8"/>
        <v>1</v>
      </c>
      <c r="H19" s="60"/>
      <c r="I19" s="59">
        <f>B19</f>
        <v>0</v>
      </c>
      <c r="J19" s="59">
        <f t="shared" si="7"/>
        <v>0.5</v>
      </c>
      <c r="K19" s="59">
        <f t="shared" si="7"/>
        <v>1</v>
      </c>
      <c r="L19" s="59">
        <f t="shared" si="7"/>
        <v>1</v>
      </c>
      <c r="M19" s="59">
        <f t="shared" si="7"/>
        <v>1</v>
      </c>
      <c r="N19" s="59">
        <f t="shared" si="7"/>
        <v>1</v>
      </c>
      <c r="O19" s="49"/>
      <c r="P19" s="49"/>
      <c r="R19" s="6"/>
    </row>
    <row r="20" spans="1:18" x14ac:dyDescent="0.35">
      <c r="A20" s="49"/>
      <c r="B20" s="50"/>
      <c r="C20" s="50"/>
      <c r="D20" s="50"/>
      <c r="E20" s="50"/>
      <c r="F20" s="50"/>
      <c r="G20" s="50"/>
      <c r="H20" s="51"/>
      <c r="I20" s="50"/>
      <c r="J20" s="50"/>
      <c r="K20" s="50"/>
      <c r="L20" s="50"/>
      <c r="M20" s="50"/>
      <c r="N20" s="50"/>
      <c r="O20" s="49"/>
      <c r="P20" s="49"/>
      <c r="R20" s="6"/>
    </row>
    <row r="21" spans="1:18" x14ac:dyDescent="0.35">
      <c r="A21" s="49" t="s">
        <v>19</v>
      </c>
      <c r="B21" s="50">
        <v>1.9</v>
      </c>
      <c r="C21" s="50">
        <f t="shared" ref="C21:G22" si="9">+B21</f>
        <v>1.9</v>
      </c>
      <c r="D21" s="50">
        <f t="shared" si="9"/>
        <v>1.9</v>
      </c>
      <c r="E21" s="50">
        <f t="shared" si="9"/>
        <v>1.9</v>
      </c>
      <c r="F21" s="50">
        <f t="shared" si="9"/>
        <v>1.9</v>
      </c>
      <c r="G21" s="50">
        <f t="shared" si="9"/>
        <v>1.9</v>
      </c>
      <c r="H21" s="51"/>
      <c r="I21" s="50">
        <f t="shared" ref="I21:N21" si="10">B21</f>
        <v>1.9</v>
      </c>
      <c r="J21" s="50">
        <f t="shared" si="10"/>
        <v>1.9</v>
      </c>
      <c r="K21" s="50">
        <f t="shared" si="10"/>
        <v>1.9</v>
      </c>
      <c r="L21" s="50">
        <f t="shared" si="10"/>
        <v>1.9</v>
      </c>
      <c r="M21" s="50">
        <f t="shared" si="10"/>
        <v>1.9</v>
      </c>
      <c r="N21" s="50">
        <f t="shared" si="10"/>
        <v>1.9</v>
      </c>
      <c r="O21" s="49"/>
      <c r="P21" s="49"/>
      <c r="R21" s="6"/>
    </row>
    <row r="22" spans="1:18" x14ac:dyDescent="0.35">
      <c r="A22" s="49" t="s">
        <v>18</v>
      </c>
      <c r="B22" s="50">
        <v>0.33</v>
      </c>
      <c r="C22" s="50">
        <f t="shared" si="9"/>
        <v>0.33</v>
      </c>
      <c r="D22" s="50">
        <f t="shared" si="9"/>
        <v>0.33</v>
      </c>
      <c r="E22" s="50">
        <f t="shared" si="9"/>
        <v>0.33</v>
      </c>
      <c r="F22" s="50">
        <f t="shared" si="9"/>
        <v>0.33</v>
      </c>
      <c r="G22" s="50">
        <f t="shared" si="9"/>
        <v>0.33</v>
      </c>
      <c r="H22" s="51"/>
      <c r="I22" s="50">
        <f t="shared" ref="I22:N22" si="11">+B22</f>
        <v>0.33</v>
      </c>
      <c r="J22" s="50">
        <f t="shared" si="11"/>
        <v>0.33</v>
      </c>
      <c r="K22" s="50">
        <f t="shared" si="11"/>
        <v>0.33</v>
      </c>
      <c r="L22" s="50">
        <f t="shared" si="11"/>
        <v>0.33</v>
      </c>
      <c r="M22" s="50">
        <f t="shared" si="11"/>
        <v>0.33</v>
      </c>
      <c r="N22" s="50">
        <f t="shared" si="11"/>
        <v>0.33</v>
      </c>
      <c r="O22" s="49"/>
      <c r="P22" s="49"/>
      <c r="R22" s="6"/>
    </row>
    <row r="23" spans="1:18" x14ac:dyDescent="0.35">
      <c r="A23" s="49" t="s">
        <v>20</v>
      </c>
      <c r="B23" s="61">
        <f t="shared" ref="B23:G23" si="12">SUM(B21:B22)</f>
        <v>2.23</v>
      </c>
      <c r="C23" s="61">
        <f t="shared" si="12"/>
        <v>2.23</v>
      </c>
      <c r="D23" s="61">
        <f t="shared" si="12"/>
        <v>2.23</v>
      </c>
      <c r="E23" s="61">
        <f t="shared" si="12"/>
        <v>2.23</v>
      </c>
      <c r="F23" s="61">
        <f t="shared" si="12"/>
        <v>2.23</v>
      </c>
      <c r="G23" s="61">
        <f t="shared" si="12"/>
        <v>2.23</v>
      </c>
      <c r="H23" s="51"/>
      <c r="I23" s="61">
        <f t="shared" ref="I23:N23" si="13">SUM(I21:I22)</f>
        <v>2.23</v>
      </c>
      <c r="J23" s="61">
        <f t="shared" si="13"/>
        <v>2.23</v>
      </c>
      <c r="K23" s="61">
        <f t="shared" si="13"/>
        <v>2.23</v>
      </c>
      <c r="L23" s="61">
        <f t="shared" si="13"/>
        <v>2.23</v>
      </c>
      <c r="M23" s="61">
        <f t="shared" si="13"/>
        <v>2.23</v>
      </c>
      <c r="N23" s="61">
        <f t="shared" si="13"/>
        <v>2.23</v>
      </c>
      <c r="O23" s="49"/>
      <c r="P23" s="49"/>
      <c r="R23" s="6"/>
    </row>
    <row r="24" spans="1:18" x14ac:dyDescent="0.35">
      <c r="A24" s="49"/>
      <c r="B24" s="50"/>
      <c r="C24" s="50"/>
      <c r="D24" s="50"/>
      <c r="E24" s="50"/>
      <c r="F24" s="50"/>
      <c r="G24" s="50"/>
      <c r="H24" s="51"/>
      <c r="I24" s="50"/>
      <c r="J24" s="50"/>
      <c r="K24" s="50"/>
      <c r="L24" s="50"/>
      <c r="M24" s="50"/>
      <c r="N24" s="50"/>
      <c r="O24" s="49"/>
      <c r="P24" s="49"/>
      <c r="R24" s="6"/>
    </row>
    <row r="25" spans="1:18" x14ac:dyDescent="0.35">
      <c r="A25" s="49" t="s">
        <v>16</v>
      </c>
      <c r="B25" s="50">
        <v>6.6</v>
      </c>
      <c r="C25" s="50">
        <f>+B25</f>
        <v>6.6</v>
      </c>
      <c r="D25" s="50">
        <f t="shared" ref="D25:G27" si="14">+C25</f>
        <v>6.6</v>
      </c>
      <c r="E25" s="50">
        <f t="shared" si="14"/>
        <v>6.6</v>
      </c>
      <c r="F25" s="50">
        <f t="shared" si="14"/>
        <v>6.6</v>
      </c>
      <c r="G25" s="50">
        <f t="shared" si="14"/>
        <v>6.6</v>
      </c>
      <c r="H25" s="51"/>
      <c r="I25" s="50">
        <v>0</v>
      </c>
      <c r="J25" s="50">
        <v>0</v>
      </c>
      <c r="K25" s="50">
        <v>0</v>
      </c>
      <c r="L25" s="50">
        <v>0</v>
      </c>
      <c r="M25" s="50">
        <v>0</v>
      </c>
      <c r="N25" s="50">
        <v>0</v>
      </c>
      <c r="O25" s="49"/>
      <c r="P25" s="49"/>
      <c r="R25" s="6"/>
    </row>
    <row r="26" spans="1:18" x14ac:dyDescent="0.35">
      <c r="A26" s="49" t="s">
        <v>17</v>
      </c>
      <c r="B26" s="50"/>
      <c r="C26" s="50">
        <f>+B26</f>
        <v>0</v>
      </c>
      <c r="D26" s="50">
        <f t="shared" si="14"/>
        <v>0</v>
      </c>
      <c r="E26" s="50">
        <f t="shared" si="14"/>
        <v>0</v>
      </c>
      <c r="F26" s="50">
        <f t="shared" si="14"/>
        <v>0</v>
      </c>
      <c r="G26" s="50">
        <f t="shared" si="14"/>
        <v>0</v>
      </c>
      <c r="H26" s="51"/>
      <c r="I26" s="50">
        <v>0</v>
      </c>
      <c r="J26" s="50">
        <v>0</v>
      </c>
      <c r="K26" s="50">
        <v>0</v>
      </c>
      <c r="L26" s="50">
        <v>0</v>
      </c>
      <c r="M26" s="50">
        <v>0</v>
      </c>
      <c r="N26" s="50">
        <v>0</v>
      </c>
      <c r="O26" s="49"/>
      <c r="P26" s="49"/>
      <c r="R26" s="6"/>
    </row>
    <row r="27" spans="1:18" x14ac:dyDescent="0.35">
      <c r="A27" s="49" t="s">
        <v>91</v>
      </c>
      <c r="B27" s="50">
        <v>0</v>
      </c>
      <c r="C27" s="50">
        <f>+B27</f>
        <v>0</v>
      </c>
      <c r="D27" s="50">
        <f t="shared" si="14"/>
        <v>0</v>
      </c>
      <c r="E27" s="50">
        <f t="shared" si="14"/>
        <v>0</v>
      </c>
      <c r="F27" s="50">
        <f t="shared" si="14"/>
        <v>0</v>
      </c>
      <c r="G27" s="50">
        <f t="shared" si="14"/>
        <v>0</v>
      </c>
      <c r="H27" s="51"/>
      <c r="I27" s="52">
        <f>+'Cost of New Debt - PNGL'!E25</f>
        <v>6</v>
      </c>
      <c r="J27" s="52">
        <f>+'Cost of New Debt - PNGL'!F25</f>
        <v>6</v>
      </c>
      <c r="K27" s="52">
        <f>+'Cost of New Debt - PNGL'!G25</f>
        <v>6</v>
      </c>
      <c r="L27" s="52">
        <f>+'Cost of New Debt - PNGL'!H25</f>
        <v>6</v>
      </c>
      <c r="M27" s="52">
        <f>+'Cost of New Debt - PNGL'!I25</f>
        <v>6</v>
      </c>
      <c r="N27" s="52">
        <f>+'Cost of New Debt - PNGL'!J25</f>
        <v>6</v>
      </c>
      <c r="O27" s="49"/>
      <c r="P27" s="49" t="s">
        <v>52</v>
      </c>
      <c r="R27" s="6"/>
    </row>
    <row r="28" spans="1:18" x14ac:dyDescent="0.35">
      <c r="A28" s="49" t="s">
        <v>18</v>
      </c>
      <c r="B28" s="50">
        <f>+B22</f>
        <v>0.33</v>
      </c>
      <c r="C28" s="50">
        <f>+B28</f>
        <v>0.33</v>
      </c>
      <c r="D28" s="50">
        <f t="shared" ref="D28:G28" si="15">+C28</f>
        <v>0.33</v>
      </c>
      <c r="E28" s="50">
        <f t="shared" si="15"/>
        <v>0.33</v>
      </c>
      <c r="F28" s="50">
        <f t="shared" si="15"/>
        <v>0.33</v>
      </c>
      <c r="G28" s="50">
        <f t="shared" si="15"/>
        <v>0.33</v>
      </c>
      <c r="H28" s="51"/>
      <c r="I28" s="50">
        <f>B28</f>
        <v>0.33</v>
      </c>
      <c r="J28" s="50">
        <f t="shared" ref="J28:N28" si="16">C28</f>
        <v>0.33</v>
      </c>
      <c r="K28" s="50">
        <f t="shared" si="16"/>
        <v>0.33</v>
      </c>
      <c r="L28" s="50">
        <f t="shared" si="16"/>
        <v>0.33</v>
      </c>
      <c r="M28" s="50">
        <f t="shared" si="16"/>
        <v>0.33</v>
      </c>
      <c r="N28" s="50">
        <f t="shared" si="16"/>
        <v>0.33</v>
      </c>
      <c r="O28" s="49"/>
      <c r="P28" s="49"/>
      <c r="R28" s="6"/>
    </row>
    <row r="29" spans="1:18" x14ac:dyDescent="0.35">
      <c r="A29" s="49" t="s">
        <v>21</v>
      </c>
      <c r="B29" s="61">
        <f>B25+B26+B28</f>
        <v>6.93</v>
      </c>
      <c r="C29" s="61">
        <f t="shared" ref="C29:G29" si="17">C25+C26+C28</f>
        <v>6.93</v>
      </c>
      <c r="D29" s="61">
        <f t="shared" si="17"/>
        <v>6.93</v>
      </c>
      <c r="E29" s="61">
        <f t="shared" si="17"/>
        <v>6.93</v>
      </c>
      <c r="F29" s="61">
        <f t="shared" si="17"/>
        <v>6.93</v>
      </c>
      <c r="G29" s="61">
        <f t="shared" si="17"/>
        <v>6.93</v>
      </c>
      <c r="H29" s="51"/>
      <c r="I29" s="61">
        <f>+I27+I28</f>
        <v>6.33</v>
      </c>
      <c r="J29" s="61">
        <f t="shared" ref="J29:N29" si="18">+J27+J28</f>
        <v>6.33</v>
      </c>
      <c r="K29" s="61">
        <f t="shared" si="18"/>
        <v>6.33</v>
      </c>
      <c r="L29" s="61">
        <f t="shared" si="18"/>
        <v>6.33</v>
      </c>
      <c r="M29" s="61">
        <f t="shared" si="18"/>
        <v>6.33</v>
      </c>
      <c r="N29" s="61">
        <f t="shared" si="18"/>
        <v>6.33</v>
      </c>
      <c r="O29" s="49"/>
      <c r="P29" s="49"/>
      <c r="R29" s="6"/>
    </row>
    <row r="30" spans="1:18" x14ac:dyDescent="0.35">
      <c r="A30" s="49"/>
      <c r="B30" s="50"/>
      <c r="C30" s="50"/>
      <c r="D30" s="50"/>
      <c r="E30" s="50"/>
      <c r="F30" s="50"/>
      <c r="G30" s="50"/>
      <c r="H30" s="51"/>
      <c r="I30" s="50"/>
      <c r="J30" s="50"/>
      <c r="K30" s="50"/>
      <c r="L30" s="50"/>
      <c r="M30" s="50"/>
      <c r="N30" s="50"/>
      <c r="O30" s="49"/>
      <c r="P30" s="49"/>
      <c r="R30" s="6"/>
    </row>
    <row r="31" spans="1:18" x14ac:dyDescent="0.35">
      <c r="A31" s="49" t="s">
        <v>13</v>
      </c>
      <c r="B31" s="50">
        <f t="shared" ref="B31:G31" si="19">B23*B18+B29*B19</f>
        <v>2.23</v>
      </c>
      <c r="C31" s="50">
        <f t="shared" si="19"/>
        <v>4.58</v>
      </c>
      <c r="D31" s="50">
        <f t="shared" si="19"/>
        <v>6.93</v>
      </c>
      <c r="E31" s="50">
        <f t="shared" si="19"/>
        <v>6.93</v>
      </c>
      <c r="F31" s="50">
        <f t="shared" si="19"/>
        <v>6.93</v>
      </c>
      <c r="G31" s="50">
        <f t="shared" si="19"/>
        <v>6.93</v>
      </c>
      <c r="H31" s="51"/>
      <c r="I31" s="50">
        <f t="shared" ref="I31:N31" si="20">I23*I18+I29*I19</f>
        <v>2.23</v>
      </c>
      <c r="J31" s="50">
        <f t="shared" si="20"/>
        <v>4.28</v>
      </c>
      <c r="K31" s="50">
        <f t="shared" si="20"/>
        <v>6.33</v>
      </c>
      <c r="L31" s="50">
        <f t="shared" si="20"/>
        <v>6.33</v>
      </c>
      <c r="M31" s="50">
        <f t="shared" si="20"/>
        <v>6.33</v>
      </c>
      <c r="N31" s="50">
        <f t="shared" si="20"/>
        <v>6.33</v>
      </c>
      <c r="O31" s="49"/>
      <c r="P31" s="49"/>
      <c r="R31" s="6"/>
    </row>
    <row r="32" spans="1:18" x14ac:dyDescent="0.35">
      <c r="A32" s="49" t="s">
        <v>11</v>
      </c>
      <c r="B32" s="50">
        <v>5.55</v>
      </c>
      <c r="C32" s="114">
        <v>2.2799999999999998</v>
      </c>
      <c r="D32" s="50">
        <v>1.0900000000000001</v>
      </c>
      <c r="E32" s="50">
        <v>2.09</v>
      </c>
      <c r="F32" s="50">
        <v>2.09</v>
      </c>
      <c r="G32" s="57">
        <v>2.09</v>
      </c>
      <c r="H32" s="51"/>
      <c r="I32" s="52">
        <f>+Inflation!C21</f>
        <v>9.8001244899370565</v>
      </c>
      <c r="J32" s="52">
        <f>+Inflation!D21</f>
        <v>6.6137566137566051</v>
      </c>
      <c r="K32" s="52">
        <f>+Inflation!E21</f>
        <v>2.8713222261609106</v>
      </c>
      <c r="L32" s="52">
        <f>+Inflation!F21</f>
        <v>1.206064782908256</v>
      </c>
      <c r="M32" s="52">
        <f>+Inflation!G21</f>
        <v>1.2597889002382789</v>
      </c>
      <c r="N32" s="52">
        <f>+Inflation!H21</f>
        <v>1.6139878950907072</v>
      </c>
      <c r="O32" s="49"/>
      <c r="P32" s="49" t="s">
        <v>53</v>
      </c>
      <c r="R32" s="6"/>
    </row>
    <row r="33" spans="1:18" x14ac:dyDescent="0.35">
      <c r="A33" s="49" t="s">
        <v>12</v>
      </c>
      <c r="B33" s="50">
        <f t="shared" ref="B33:G33" si="21">100*((1+B31/100)/(1+B32/100)-1)</f>
        <v>-3.1454287067740561</v>
      </c>
      <c r="C33" s="50">
        <f t="shared" si="21"/>
        <v>2.2487289792725962</v>
      </c>
      <c r="D33" s="50">
        <f t="shared" si="21"/>
        <v>5.7770303689781421</v>
      </c>
      <c r="E33" s="50">
        <f t="shared" si="21"/>
        <v>4.7409148790283018</v>
      </c>
      <c r="F33" s="50">
        <f t="shared" si="21"/>
        <v>4.7409148790283018</v>
      </c>
      <c r="G33" s="50">
        <f t="shared" si="21"/>
        <v>4.7409148790283018</v>
      </c>
      <c r="H33" s="51"/>
      <c r="I33" s="50">
        <f t="shared" ref="I33:N33" si="22">100*((1+I31/100)/(1+I32/100)-1)</f>
        <v>-6.8944589317208376</v>
      </c>
      <c r="J33" s="50">
        <f t="shared" si="22"/>
        <v>-2.1889826302729509</v>
      </c>
      <c r="K33" s="50">
        <f t="shared" si="22"/>
        <v>3.362139903514838</v>
      </c>
      <c r="L33" s="50">
        <f t="shared" si="22"/>
        <v>5.0628736806265673</v>
      </c>
      <c r="M33" s="50">
        <f t="shared" si="22"/>
        <v>5.0071318090114891</v>
      </c>
      <c r="N33" s="50">
        <f t="shared" si="22"/>
        <v>4.6411052283256815</v>
      </c>
      <c r="O33" s="49"/>
      <c r="P33" s="49"/>
    </row>
    <row r="34" spans="1:18" x14ac:dyDescent="0.35">
      <c r="A34" s="49"/>
      <c r="B34" s="50"/>
      <c r="C34" s="50"/>
      <c r="D34" s="50"/>
      <c r="E34" s="50"/>
      <c r="F34" s="50"/>
      <c r="G34" s="50"/>
      <c r="H34" s="51"/>
      <c r="I34" s="50"/>
      <c r="J34" s="50"/>
      <c r="K34" s="50"/>
      <c r="L34" s="50"/>
      <c r="M34" s="50"/>
      <c r="N34" s="50"/>
      <c r="O34" s="49"/>
      <c r="P34" s="49"/>
      <c r="R34" s="1"/>
    </row>
    <row r="35" spans="1:18" x14ac:dyDescent="0.35">
      <c r="A35" s="49" t="s">
        <v>5</v>
      </c>
      <c r="B35" s="57">
        <f t="shared" ref="B35:G35" si="23">ROUND(+B33*B6+(1-B6)*B15,2)</f>
        <v>0.53</v>
      </c>
      <c r="C35" s="57">
        <f t="shared" si="23"/>
        <v>3.49</v>
      </c>
      <c r="D35" s="57">
        <f t="shared" si="23"/>
        <v>5.43</v>
      </c>
      <c r="E35" s="57">
        <f t="shared" si="23"/>
        <v>4.8600000000000003</v>
      </c>
      <c r="F35" s="57">
        <f t="shared" si="23"/>
        <v>4.8600000000000003</v>
      </c>
      <c r="G35" s="57">
        <f t="shared" si="23"/>
        <v>4.8600000000000003</v>
      </c>
      <c r="H35" s="58"/>
      <c r="I35" s="57">
        <f t="shared" ref="I35:N35" si="24">ROUND(+I33*I6+(1-I6)*I15,2)</f>
        <v>-1.54</v>
      </c>
      <c r="J35" s="57">
        <f t="shared" si="24"/>
        <v>1.05</v>
      </c>
      <c r="K35" s="57">
        <f t="shared" si="24"/>
        <v>4.1100000000000003</v>
      </c>
      <c r="L35" s="57">
        <f t="shared" si="24"/>
        <v>5.04</v>
      </c>
      <c r="M35" s="57">
        <f t="shared" si="24"/>
        <v>5.01</v>
      </c>
      <c r="N35" s="57">
        <f t="shared" si="24"/>
        <v>4.8099999999999996</v>
      </c>
      <c r="O35" s="49"/>
      <c r="P35" s="49" t="s">
        <v>39</v>
      </c>
    </row>
    <row r="36" spans="1:18" ht="13.15" x14ac:dyDescent="0.4">
      <c r="A36" s="104" t="s">
        <v>63</v>
      </c>
      <c r="B36" s="62">
        <f t="shared" ref="B36:G36" si="25">ROUND(+B33*B6+(1-B6)*B16,2)</f>
        <v>1.06</v>
      </c>
      <c r="C36" s="62">
        <f t="shared" si="25"/>
        <v>4.0199999999999996</v>
      </c>
      <c r="D36" s="62">
        <f t="shared" si="25"/>
        <v>5.96</v>
      </c>
      <c r="E36" s="62">
        <f t="shared" si="25"/>
        <v>5.39</v>
      </c>
      <c r="F36" s="62">
        <f t="shared" si="25"/>
        <v>5.39</v>
      </c>
      <c r="G36" s="62">
        <f t="shared" si="25"/>
        <v>5.39</v>
      </c>
      <c r="H36" s="63"/>
      <c r="I36" s="102">
        <f t="shared" ref="I36:N36" si="26">ROUND(+I33*I6+(1-I6)*I16,2)</f>
        <v>-0.84</v>
      </c>
      <c r="J36" s="102">
        <f t="shared" si="26"/>
        <v>1.81</v>
      </c>
      <c r="K36" s="102">
        <f t="shared" si="26"/>
        <v>4.7699999999999996</v>
      </c>
      <c r="L36" s="102">
        <f t="shared" si="26"/>
        <v>5.68</v>
      </c>
      <c r="M36" s="102">
        <f t="shared" si="26"/>
        <v>5.65</v>
      </c>
      <c r="N36" s="102">
        <f t="shared" si="26"/>
        <v>5.42</v>
      </c>
      <c r="O36" s="49"/>
      <c r="P36" s="49" t="s">
        <v>39</v>
      </c>
    </row>
    <row r="37" spans="1:18" x14ac:dyDescent="0.35">
      <c r="B37" s="107"/>
      <c r="C37" s="107"/>
      <c r="D37" s="107"/>
      <c r="E37" s="107"/>
      <c r="F37" s="107"/>
      <c r="G37" s="107"/>
      <c r="H37" s="108"/>
      <c r="I37" s="109"/>
      <c r="J37" s="109"/>
      <c r="K37" s="109"/>
      <c r="L37" s="109"/>
      <c r="M37" s="109"/>
      <c r="N37" s="109"/>
    </row>
    <row r="39" spans="1:18" ht="13.15" x14ac:dyDescent="0.4">
      <c r="A39" s="64" t="s">
        <v>55</v>
      </c>
      <c r="B39" s="64"/>
      <c r="C39" s="64"/>
      <c r="D39" s="64"/>
      <c r="E39" s="64"/>
      <c r="F39" s="64"/>
      <c r="G39" s="64"/>
      <c r="H39" s="65"/>
      <c r="I39" s="64"/>
      <c r="J39" s="64"/>
      <c r="K39" s="64"/>
      <c r="L39" s="64"/>
      <c r="M39" s="64"/>
      <c r="N39" s="64"/>
      <c r="O39" s="66"/>
      <c r="P39" s="66"/>
    </row>
    <row r="40" spans="1:18" x14ac:dyDescent="0.35">
      <c r="A40" s="66" t="s">
        <v>2</v>
      </c>
      <c r="B40" s="67">
        <v>0.55000000000000004</v>
      </c>
      <c r="C40" s="67">
        <f>+B40</f>
        <v>0.55000000000000004</v>
      </c>
      <c r="D40" s="67">
        <f>+C40</f>
        <v>0.55000000000000004</v>
      </c>
      <c r="E40" s="67">
        <f>+D40</f>
        <v>0.55000000000000004</v>
      </c>
      <c r="F40" s="67">
        <f>+E40</f>
        <v>0.55000000000000004</v>
      </c>
      <c r="G40" s="67">
        <f>+F40</f>
        <v>0.55000000000000004</v>
      </c>
      <c r="H40" s="68"/>
      <c r="I40" s="67">
        <f t="shared" ref="I40:N40" si="27">+B40</f>
        <v>0.55000000000000004</v>
      </c>
      <c r="J40" s="67">
        <f t="shared" si="27"/>
        <v>0.55000000000000004</v>
      </c>
      <c r="K40" s="67">
        <f t="shared" si="27"/>
        <v>0.55000000000000004</v>
      </c>
      <c r="L40" s="67">
        <f t="shared" si="27"/>
        <v>0.55000000000000004</v>
      </c>
      <c r="M40" s="67">
        <f t="shared" si="27"/>
        <v>0.55000000000000004</v>
      </c>
      <c r="N40" s="67">
        <f t="shared" si="27"/>
        <v>0.55000000000000004</v>
      </c>
      <c r="O40" s="66"/>
      <c r="P40" s="66"/>
    </row>
    <row r="41" spans="1:18" x14ac:dyDescent="0.35">
      <c r="A41" s="66"/>
      <c r="B41" s="67"/>
      <c r="C41" s="67"/>
      <c r="D41" s="67"/>
      <c r="E41" s="67"/>
      <c r="F41" s="67"/>
      <c r="G41" s="67"/>
      <c r="H41" s="68"/>
      <c r="I41" s="67"/>
      <c r="J41" s="67"/>
      <c r="K41" s="67"/>
      <c r="L41" s="67"/>
      <c r="M41" s="67"/>
      <c r="N41" s="67"/>
      <c r="O41" s="66"/>
      <c r="P41" s="66"/>
    </row>
    <row r="42" spans="1:18" x14ac:dyDescent="0.35">
      <c r="A42" s="66" t="s">
        <v>0</v>
      </c>
      <c r="B42" s="67">
        <v>1.77</v>
      </c>
      <c r="C42" s="67">
        <f t="shared" ref="C42:G47" si="28">+B42</f>
        <v>1.77</v>
      </c>
      <c r="D42" s="67">
        <f t="shared" si="28"/>
        <v>1.77</v>
      </c>
      <c r="E42" s="67">
        <f t="shared" si="28"/>
        <v>1.77</v>
      </c>
      <c r="F42" s="67">
        <f t="shared" si="28"/>
        <v>1.77</v>
      </c>
      <c r="G42" s="67">
        <f t="shared" si="28"/>
        <v>1.77</v>
      </c>
      <c r="H42" s="68"/>
      <c r="I42" s="69">
        <f>+'Risk Free Rate'!C9</f>
        <v>1.77</v>
      </c>
      <c r="J42" s="69">
        <f>+'Risk Free Rate'!D9</f>
        <v>1.77</v>
      </c>
      <c r="K42" s="69">
        <f>+'Risk Free Rate'!E9</f>
        <v>1.77</v>
      </c>
      <c r="L42" s="69">
        <f>+'Risk Free Rate'!F9</f>
        <v>1.77</v>
      </c>
      <c r="M42" s="69">
        <f>+'Risk Free Rate'!G9</f>
        <v>1.77</v>
      </c>
      <c r="N42" s="69">
        <f>+'Risk Free Rate'!H9</f>
        <v>1.77</v>
      </c>
      <c r="O42" s="66"/>
      <c r="P42" s="66" t="s">
        <v>51</v>
      </c>
    </row>
    <row r="43" spans="1:18" x14ac:dyDescent="0.35">
      <c r="A43" s="66" t="s">
        <v>1</v>
      </c>
      <c r="B43" s="67">
        <v>6.5</v>
      </c>
      <c r="C43" s="67">
        <f t="shared" si="28"/>
        <v>6.5</v>
      </c>
      <c r="D43" s="67">
        <f t="shared" si="28"/>
        <v>6.5</v>
      </c>
      <c r="E43" s="67">
        <f t="shared" si="28"/>
        <v>6.5</v>
      </c>
      <c r="F43" s="67">
        <f t="shared" si="28"/>
        <v>6.5</v>
      </c>
      <c r="G43" s="67">
        <f t="shared" si="28"/>
        <v>6.5</v>
      </c>
      <c r="H43" s="68"/>
      <c r="I43" s="67">
        <f t="shared" ref="I43:N46" si="29">+B43</f>
        <v>6.5</v>
      </c>
      <c r="J43" s="67">
        <f t="shared" si="29"/>
        <v>6.5</v>
      </c>
      <c r="K43" s="67">
        <f t="shared" si="29"/>
        <v>6.5</v>
      </c>
      <c r="L43" s="67">
        <f t="shared" si="29"/>
        <v>6.5</v>
      </c>
      <c r="M43" s="67">
        <f t="shared" si="29"/>
        <v>6.5</v>
      </c>
      <c r="N43" s="67">
        <f t="shared" si="29"/>
        <v>6.5</v>
      </c>
      <c r="O43" s="66"/>
      <c r="P43" s="66"/>
    </row>
    <row r="44" spans="1:18" x14ac:dyDescent="0.35">
      <c r="A44" s="66" t="s">
        <v>4</v>
      </c>
      <c r="B44" s="70">
        <v>7.4999999999999997E-2</v>
      </c>
      <c r="C44" s="70">
        <f t="shared" si="28"/>
        <v>7.4999999999999997E-2</v>
      </c>
      <c r="D44" s="70">
        <f t="shared" si="28"/>
        <v>7.4999999999999997E-2</v>
      </c>
      <c r="E44" s="70">
        <f t="shared" si="28"/>
        <v>7.4999999999999997E-2</v>
      </c>
      <c r="F44" s="70">
        <f t="shared" si="28"/>
        <v>7.4999999999999997E-2</v>
      </c>
      <c r="G44" s="70">
        <f t="shared" si="28"/>
        <v>7.4999999999999997E-2</v>
      </c>
      <c r="H44" s="71"/>
      <c r="I44" s="70">
        <f t="shared" si="29"/>
        <v>7.4999999999999997E-2</v>
      </c>
      <c r="J44" s="70">
        <f t="shared" si="29"/>
        <v>7.4999999999999997E-2</v>
      </c>
      <c r="K44" s="70">
        <f t="shared" si="29"/>
        <v>7.4999999999999997E-2</v>
      </c>
      <c r="L44" s="70">
        <f t="shared" si="29"/>
        <v>7.4999999999999997E-2</v>
      </c>
      <c r="M44" s="70">
        <f t="shared" si="29"/>
        <v>7.4999999999999997E-2</v>
      </c>
      <c r="N44" s="70">
        <f t="shared" si="29"/>
        <v>7.4999999999999997E-2</v>
      </c>
      <c r="O44" s="66"/>
      <c r="P44" s="66"/>
    </row>
    <row r="45" spans="1:18" x14ac:dyDescent="0.35">
      <c r="A45" s="66" t="s">
        <v>6</v>
      </c>
      <c r="B45" s="72">
        <v>0.35</v>
      </c>
      <c r="C45" s="67">
        <f t="shared" si="28"/>
        <v>0.35</v>
      </c>
      <c r="D45" s="67">
        <f t="shared" si="28"/>
        <v>0.35</v>
      </c>
      <c r="E45" s="67">
        <f t="shared" si="28"/>
        <v>0.35</v>
      </c>
      <c r="F45" s="67">
        <f t="shared" si="28"/>
        <v>0.35</v>
      </c>
      <c r="G45" s="67">
        <f t="shared" si="28"/>
        <v>0.35</v>
      </c>
      <c r="H45" s="73"/>
      <c r="I45" s="67">
        <f t="shared" si="29"/>
        <v>0.35</v>
      </c>
      <c r="J45" s="67">
        <f t="shared" si="29"/>
        <v>0.35</v>
      </c>
      <c r="K45" s="67">
        <f t="shared" si="29"/>
        <v>0.35</v>
      </c>
      <c r="L45" s="67">
        <f t="shared" si="29"/>
        <v>0.35</v>
      </c>
      <c r="M45" s="67">
        <f t="shared" si="29"/>
        <v>0.35</v>
      </c>
      <c r="N45" s="67">
        <f t="shared" si="29"/>
        <v>0.35</v>
      </c>
      <c r="O45" s="66"/>
      <c r="P45" s="66"/>
    </row>
    <row r="46" spans="1:18" x14ac:dyDescent="0.35">
      <c r="A46" s="66" t="s">
        <v>3</v>
      </c>
      <c r="B46" s="74">
        <f>B45/(1-B40)-B44*B40/(1-B40)</f>
        <v>0.68611111111111112</v>
      </c>
      <c r="C46" s="67">
        <f t="shared" si="28"/>
        <v>0.68611111111111112</v>
      </c>
      <c r="D46" s="67">
        <f t="shared" si="28"/>
        <v>0.68611111111111112</v>
      </c>
      <c r="E46" s="67">
        <f t="shared" si="28"/>
        <v>0.68611111111111112</v>
      </c>
      <c r="F46" s="67">
        <f t="shared" si="28"/>
        <v>0.68611111111111112</v>
      </c>
      <c r="G46" s="67">
        <f t="shared" si="28"/>
        <v>0.68611111111111112</v>
      </c>
      <c r="H46" s="75"/>
      <c r="I46" s="67">
        <f t="shared" si="29"/>
        <v>0.68611111111111112</v>
      </c>
      <c r="J46" s="67">
        <f t="shared" si="29"/>
        <v>0.68611111111111112</v>
      </c>
      <c r="K46" s="67">
        <f t="shared" si="29"/>
        <v>0.68611111111111112</v>
      </c>
      <c r="L46" s="67">
        <f t="shared" si="29"/>
        <v>0.68611111111111112</v>
      </c>
      <c r="M46" s="67">
        <f t="shared" si="29"/>
        <v>0.68611111111111112</v>
      </c>
      <c r="N46" s="67">
        <f t="shared" si="29"/>
        <v>0.68611111111111112</v>
      </c>
      <c r="O46" s="66"/>
      <c r="P46" s="66"/>
    </row>
    <row r="47" spans="1:18" x14ac:dyDescent="0.35">
      <c r="A47" s="66" t="s">
        <v>9</v>
      </c>
      <c r="B47" s="110">
        <v>0.19</v>
      </c>
      <c r="C47" s="110">
        <f t="shared" si="28"/>
        <v>0.19</v>
      </c>
      <c r="D47" s="110">
        <f t="shared" si="28"/>
        <v>0.19</v>
      </c>
      <c r="E47" s="110">
        <f t="shared" si="28"/>
        <v>0.19</v>
      </c>
      <c r="F47" s="110">
        <f t="shared" si="28"/>
        <v>0.19</v>
      </c>
      <c r="G47" s="110">
        <f t="shared" si="28"/>
        <v>0.19</v>
      </c>
      <c r="H47" s="68"/>
      <c r="I47" s="69">
        <f>+'Tax Rate'!C7</f>
        <v>0.23499999999999999</v>
      </c>
      <c r="J47" s="69">
        <f>+'Tax Rate'!D7</f>
        <v>0.25</v>
      </c>
      <c r="K47" s="69">
        <f>+'Tax Rate'!E7</f>
        <v>0.22750000000000001</v>
      </c>
      <c r="L47" s="69">
        <f>+'Tax Rate'!F7</f>
        <v>0.22</v>
      </c>
      <c r="M47" s="69">
        <f>+'Tax Rate'!G7</f>
        <v>0.22</v>
      </c>
      <c r="N47" s="69">
        <f>+'Tax Rate'!H7</f>
        <v>0.21249999999999999</v>
      </c>
      <c r="O47" s="66"/>
      <c r="P47" s="66" t="s">
        <v>50</v>
      </c>
    </row>
    <row r="48" spans="1:18" x14ac:dyDescent="0.35">
      <c r="A48" s="66"/>
      <c r="B48" s="67"/>
      <c r="C48" s="67"/>
      <c r="D48" s="67"/>
      <c r="E48" s="67"/>
      <c r="F48" s="67"/>
      <c r="G48" s="67"/>
      <c r="H48" s="68"/>
      <c r="I48" s="67"/>
      <c r="J48" s="67"/>
      <c r="K48" s="67"/>
      <c r="L48" s="67"/>
      <c r="M48" s="67"/>
      <c r="N48" s="67"/>
      <c r="O48" s="66"/>
      <c r="P48" s="66"/>
    </row>
    <row r="49" spans="1:16" x14ac:dyDescent="0.35">
      <c r="A49" s="66" t="s">
        <v>7</v>
      </c>
      <c r="B49" s="67">
        <f t="shared" ref="B49:G49" si="30">B42+(B43-B42)*B46</f>
        <v>5.0153055555555559</v>
      </c>
      <c r="C49" s="67">
        <f t="shared" si="30"/>
        <v>5.0153055555555559</v>
      </c>
      <c r="D49" s="67">
        <f t="shared" si="30"/>
        <v>5.0153055555555559</v>
      </c>
      <c r="E49" s="67">
        <f t="shared" si="30"/>
        <v>5.0153055555555559</v>
      </c>
      <c r="F49" s="67">
        <f t="shared" si="30"/>
        <v>5.0153055555555559</v>
      </c>
      <c r="G49" s="67">
        <f t="shared" si="30"/>
        <v>5.0153055555555559</v>
      </c>
      <c r="H49" s="68"/>
      <c r="I49" s="67">
        <f t="shared" ref="I49:N49" si="31">I42+(I43-I42)*I46</f>
        <v>5.0153055555555559</v>
      </c>
      <c r="J49" s="67">
        <f t="shared" si="31"/>
        <v>5.0153055555555559</v>
      </c>
      <c r="K49" s="67">
        <f t="shared" si="31"/>
        <v>5.0153055555555559</v>
      </c>
      <c r="L49" s="67">
        <f t="shared" si="31"/>
        <v>5.0153055555555559</v>
      </c>
      <c r="M49" s="67">
        <f t="shared" si="31"/>
        <v>5.0153055555555559</v>
      </c>
      <c r="N49" s="67">
        <f t="shared" si="31"/>
        <v>5.0153055555555559</v>
      </c>
      <c r="O49" s="66"/>
      <c r="P49" s="66"/>
    </row>
    <row r="50" spans="1:16" x14ac:dyDescent="0.35">
      <c r="A50" s="66" t="s">
        <v>10</v>
      </c>
      <c r="B50" s="74">
        <f t="shared" ref="B50:G50" si="32">B49/(1-B47)</f>
        <v>6.1917352537722907</v>
      </c>
      <c r="C50" s="74">
        <f t="shared" si="32"/>
        <v>6.1917352537722907</v>
      </c>
      <c r="D50" s="74">
        <f t="shared" si="32"/>
        <v>6.1917352537722907</v>
      </c>
      <c r="E50" s="74">
        <f t="shared" si="32"/>
        <v>6.1917352537722907</v>
      </c>
      <c r="F50" s="74">
        <f t="shared" si="32"/>
        <v>6.1917352537722907</v>
      </c>
      <c r="G50" s="74">
        <f t="shared" si="32"/>
        <v>6.1917352537722907</v>
      </c>
      <c r="H50" s="68"/>
      <c r="I50" s="67">
        <f t="shared" ref="I50:N50" si="33">I49/(1-I47)</f>
        <v>6.5559549745824262</v>
      </c>
      <c r="J50" s="67">
        <f t="shared" si="33"/>
        <v>6.6870740740740748</v>
      </c>
      <c r="K50" s="67">
        <f t="shared" si="33"/>
        <v>6.4923049262855095</v>
      </c>
      <c r="L50" s="67">
        <f t="shared" si="33"/>
        <v>6.4298789173789173</v>
      </c>
      <c r="M50" s="67">
        <f t="shared" si="33"/>
        <v>6.4298789173789173</v>
      </c>
      <c r="N50" s="67">
        <f t="shared" si="33"/>
        <v>6.368641975308643</v>
      </c>
      <c r="O50" s="66"/>
      <c r="P50" s="66"/>
    </row>
    <row r="51" spans="1:16" x14ac:dyDescent="0.35">
      <c r="A51" s="66"/>
      <c r="B51" s="67"/>
      <c r="C51" s="67"/>
      <c r="D51" s="67"/>
      <c r="E51" s="67"/>
      <c r="F51" s="67"/>
      <c r="G51" s="67"/>
      <c r="H51" s="68"/>
      <c r="I51" s="67"/>
      <c r="J51" s="67"/>
      <c r="K51" s="67"/>
      <c r="L51" s="67"/>
      <c r="M51" s="67"/>
      <c r="N51" s="67"/>
      <c r="O51" s="66"/>
      <c r="P51" s="66"/>
    </row>
    <row r="52" spans="1:16" x14ac:dyDescent="0.35">
      <c r="A52" s="66" t="s">
        <v>14</v>
      </c>
      <c r="B52" s="76">
        <v>1</v>
      </c>
      <c r="C52" s="76">
        <v>1</v>
      </c>
      <c r="D52" s="76">
        <v>0.5</v>
      </c>
      <c r="E52" s="76">
        <v>0</v>
      </c>
      <c r="F52" s="76">
        <v>0</v>
      </c>
      <c r="G52" s="76">
        <v>0</v>
      </c>
      <c r="H52" s="77"/>
      <c r="I52" s="76">
        <f t="shared" ref="I52:N53" si="34">B52</f>
        <v>1</v>
      </c>
      <c r="J52" s="76">
        <f t="shared" si="34"/>
        <v>1</v>
      </c>
      <c r="K52" s="76">
        <f t="shared" si="34"/>
        <v>0.5</v>
      </c>
      <c r="L52" s="76">
        <f t="shared" si="34"/>
        <v>0</v>
      </c>
      <c r="M52" s="76">
        <f t="shared" si="34"/>
        <v>0</v>
      </c>
      <c r="N52" s="76">
        <f t="shared" si="34"/>
        <v>0</v>
      </c>
      <c r="O52" s="66"/>
      <c r="P52" s="66"/>
    </row>
    <row r="53" spans="1:16" x14ac:dyDescent="0.35">
      <c r="A53" s="66" t="s">
        <v>15</v>
      </c>
      <c r="B53" s="76">
        <f t="shared" ref="B53:G53" si="35">1-B52</f>
        <v>0</v>
      </c>
      <c r="C53" s="76">
        <f t="shared" si="35"/>
        <v>0</v>
      </c>
      <c r="D53" s="76">
        <f t="shared" si="35"/>
        <v>0.5</v>
      </c>
      <c r="E53" s="76">
        <f t="shared" si="35"/>
        <v>1</v>
      </c>
      <c r="F53" s="76">
        <f t="shared" si="35"/>
        <v>1</v>
      </c>
      <c r="G53" s="76">
        <f t="shared" si="35"/>
        <v>1</v>
      </c>
      <c r="H53" s="77"/>
      <c r="I53" s="76">
        <f t="shared" si="34"/>
        <v>0</v>
      </c>
      <c r="J53" s="76">
        <f t="shared" si="34"/>
        <v>0</v>
      </c>
      <c r="K53" s="76">
        <f t="shared" si="34"/>
        <v>0.5</v>
      </c>
      <c r="L53" s="76">
        <f t="shared" si="34"/>
        <v>1</v>
      </c>
      <c r="M53" s="76">
        <f t="shared" si="34"/>
        <v>1</v>
      </c>
      <c r="N53" s="76">
        <f t="shared" si="34"/>
        <v>1</v>
      </c>
      <c r="O53" s="66"/>
      <c r="P53" s="66"/>
    </row>
    <row r="54" spans="1:16" x14ac:dyDescent="0.35">
      <c r="A54" s="66"/>
      <c r="B54" s="67"/>
      <c r="C54" s="67"/>
      <c r="D54" s="67"/>
      <c r="E54" s="67"/>
      <c r="F54" s="67"/>
      <c r="G54" s="67"/>
      <c r="H54" s="68"/>
      <c r="I54" s="67"/>
      <c r="J54" s="67"/>
      <c r="K54" s="67"/>
      <c r="L54" s="67"/>
      <c r="M54" s="67"/>
      <c r="N54" s="67"/>
      <c r="O54" s="66"/>
      <c r="P54" s="66"/>
    </row>
    <row r="55" spans="1:16" x14ac:dyDescent="0.35">
      <c r="A55" s="66" t="s">
        <v>19</v>
      </c>
      <c r="B55" s="67">
        <v>2.8</v>
      </c>
      <c r="C55" s="67">
        <f t="shared" ref="C55:G56" si="36">+B55</f>
        <v>2.8</v>
      </c>
      <c r="D55" s="67">
        <f t="shared" si="36"/>
        <v>2.8</v>
      </c>
      <c r="E55" s="67">
        <f t="shared" si="36"/>
        <v>2.8</v>
      </c>
      <c r="F55" s="67">
        <f t="shared" si="36"/>
        <v>2.8</v>
      </c>
      <c r="G55" s="67">
        <f t="shared" si="36"/>
        <v>2.8</v>
      </c>
      <c r="H55" s="68"/>
      <c r="I55" s="67">
        <f t="shared" ref="I55:N55" si="37">B55</f>
        <v>2.8</v>
      </c>
      <c r="J55" s="67">
        <f t="shared" si="37"/>
        <v>2.8</v>
      </c>
      <c r="K55" s="67">
        <f t="shared" si="37"/>
        <v>2.8</v>
      </c>
      <c r="L55" s="67">
        <f t="shared" si="37"/>
        <v>2.8</v>
      </c>
      <c r="M55" s="67">
        <f t="shared" si="37"/>
        <v>2.8</v>
      </c>
      <c r="N55" s="67">
        <f t="shared" si="37"/>
        <v>2.8</v>
      </c>
      <c r="O55" s="66"/>
      <c r="P55" s="66"/>
    </row>
    <row r="56" spans="1:16" x14ac:dyDescent="0.35">
      <c r="A56" s="66" t="s">
        <v>18</v>
      </c>
      <c r="B56" s="67">
        <v>0.41</v>
      </c>
      <c r="C56" s="67">
        <f t="shared" si="36"/>
        <v>0.41</v>
      </c>
      <c r="D56" s="67">
        <f t="shared" si="36"/>
        <v>0.41</v>
      </c>
      <c r="E56" s="67">
        <f t="shared" si="36"/>
        <v>0.41</v>
      </c>
      <c r="F56" s="67">
        <f t="shared" si="36"/>
        <v>0.41</v>
      </c>
      <c r="G56" s="67">
        <f t="shared" si="36"/>
        <v>0.41</v>
      </c>
      <c r="H56" s="68"/>
      <c r="I56" s="67">
        <f t="shared" ref="I56:N56" si="38">+B56</f>
        <v>0.41</v>
      </c>
      <c r="J56" s="67">
        <f t="shared" si="38"/>
        <v>0.41</v>
      </c>
      <c r="K56" s="67">
        <f t="shared" si="38"/>
        <v>0.41</v>
      </c>
      <c r="L56" s="67">
        <f t="shared" si="38"/>
        <v>0.41</v>
      </c>
      <c r="M56" s="67">
        <f t="shared" si="38"/>
        <v>0.41</v>
      </c>
      <c r="N56" s="67">
        <f t="shared" si="38"/>
        <v>0.41</v>
      </c>
      <c r="O56" s="66"/>
      <c r="P56" s="66"/>
    </row>
    <row r="57" spans="1:16" x14ac:dyDescent="0.35">
      <c r="A57" s="66" t="s">
        <v>20</v>
      </c>
      <c r="B57" s="78">
        <f t="shared" ref="B57:G57" si="39">SUM(B55:B56)</f>
        <v>3.21</v>
      </c>
      <c r="C57" s="78">
        <f t="shared" si="39"/>
        <v>3.21</v>
      </c>
      <c r="D57" s="78">
        <f t="shared" si="39"/>
        <v>3.21</v>
      </c>
      <c r="E57" s="78">
        <f t="shared" si="39"/>
        <v>3.21</v>
      </c>
      <c r="F57" s="78">
        <f t="shared" si="39"/>
        <v>3.21</v>
      </c>
      <c r="G57" s="78">
        <f t="shared" si="39"/>
        <v>3.21</v>
      </c>
      <c r="H57" s="68"/>
      <c r="I57" s="78">
        <f t="shared" ref="I57:N57" si="40">SUM(I55:I56)</f>
        <v>3.21</v>
      </c>
      <c r="J57" s="78">
        <f t="shared" si="40"/>
        <v>3.21</v>
      </c>
      <c r="K57" s="78">
        <f t="shared" si="40"/>
        <v>3.21</v>
      </c>
      <c r="L57" s="78">
        <f t="shared" si="40"/>
        <v>3.21</v>
      </c>
      <c r="M57" s="78">
        <f t="shared" si="40"/>
        <v>3.21</v>
      </c>
      <c r="N57" s="78">
        <f t="shared" si="40"/>
        <v>3.21</v>
      </c>
      <c r="O57" s="66"/>
      <c r="P57" s="66"/>
    </row>
    <row r="58" spans="1:16" x14ac:dyDescent="0.35">
      <c r="A58" s="66"/>
      <c r="B58" s="67"/>
      <c r="C58" s="67"/>
      <c r="D58" s="67"/>
      <c r="E58" s="67"/>
      <c r="F58" s="67"/>
      <c r="G58" s="67"/>
      <c r="H58" s="68"/>
      <c r="I58" s="67"/>
      <c r="J58" s="67"/>
      <c r="K58" s="67"/>
      <c r="L58" s="67"/>
      <c r="M58" s="67"/>
      <c r="N58" s="67"/>
      <c r="O58" s="66"/>
      <c r="P58" s="66"/>
    </row>
    <row r="59" spans="1:16" x14ac:dyDescent="0.35">
      <c r="A59" s="66" t="s">
        <v>16</v>
      </c>
      <c r="B59" s="67">
        <v>6.6</v>
      </c>
      <c r="C59" s="67">
        <f t="shared" ref="C59:G62" si="41">+B59</f>
        <v>6.6</v>
      </c>
      <c r="D59" s="67">
        <f t="shared" si="41"/>
        <v>6.6</v>
      </c>
      <c r="E59" s="67">
        <f t="shared" si="41"/>
        <v>6.6</v>
      </c>
      <c r="F59" s="67">
        <f t="shared" si="41"/>
        <v>6.6</v>
      </c>
      <c r="G59" s="67">
        <f t="shared" si="41"/>
        <v>6.6</v>
      </c>
      <c r="H59" s="68"/>
      <c r="I59" s="67">
        <v>0</v>
      </c>
      <c r="J59" s="67">
        <v>0</v>
      </c>
      <c r="K59" s="67">
        <v>0</v>
      </c>
      <c r="L59" s="67">
        <v>0</v>
      </c>
      <c r="M59" s="67">
        <v>0</v>
      </c>
      <c r="N59" s="67">
        <v>0</v>
      </c>
      <c r="O59" s="66"/>
      <c r="P59" s="66"/>
    </row>
    <row r="60" spans="1:16" x14ac:dyDescent="0.35">
      <c r="A60" s="66" t="s">
        <v>17</v>
      </c>
      <c r="B60" s="67"/>
      <c r="C60" s="67">
        <f t="shared" si="41"/>
        <v>0</v>
      </c>
      <c r="D60" s="67">
        <f t="shared" si="41"/>
        <v>0</v>
      </c>
      <c r="E60" s="67">
        <f t="shared" si="41"/>
        <v>0</v>
      </c>
      <c r="F60" s="67">
        <f t="shared" si="41"/>
        <v>0</v>
      </c>
      <c r="G60" s="67">
        <f t="shared" si="41"/>
        <v>0</v>
      </c>
      <c r="H60" s="68"/>
      <c r="I60" s="67">
        <v>0</v>
      </c>
      <c r="J60" s="67">
        <v>0</v>
      </c>
      <c r="K60" s="67">
        <v>0</v>
      </c>
      <c r="L60" s="67">
        <v>0</v>
      </c>
      <c r="M60" s="67">
        <v>0</v>
      </c>
      <c r="N60" s="67">
        <v>0</v>
      </c>
      <c r="O60" s="66"/>
      <c r="P60" s="66"/>
    </row>
    <row r="61" spans="1:16" x14ac:dyDescent="0.35">
      <c r="A61" s="66" t="s">
        <v>91</v>
      </c>
      <c r="B61" s="67">
        <v>0</v>
      </c>
      <c r="C61" s="67">
        <f t="shared" si="41"/>
        <v>0</v>
      </c>
      <c r="D61" s="67">
        <f t="shared" si="41"/>
        <v>0</v>
      </c>
      <c r="E61" s="67">
        <f t="shared" si="41"/>
        <v>0</v>
      </c>
      <c r="F61" s="67">
        <f t="shared" si="41"/>
        <v>0</v>
      </c>
      <c r="G61" s="67">
        <f t="shared" si="41"/>
        <v>0</v>
      </c>
      <c r="H61" s="68"/>
      <c r="I61" s="69">
        <f>+'Cost of New Debt - Firmus'!E25</f>
        <v>5</v>
      </c>
      <c r="J61" s="69">
        <f>+'Cost of New Debt - Firmus'!F25</f>
        <v>5</v>
      </c>
      <c r="K61" s="69">
        <f>+'Cost of New Debt - Firmus'!G25</f>
        <v>5</v>
      </c>
      <c r="L61" s="69">
        <f>+'Cost of New Debt - Firmus'!H25</f>
        <v>5</v>
      </c>
      <c r="M61" s="69">
        <f>+'Cost of New Debt - Firmus'!I25</f>
        <v>5</v>
      </c>
      <c r="N61" s="69">
        <f>+'Cost of New Debt - Firmus'!J25</f>
        <v>5</v>
      </c>
      <c r="O61" s="66"/>
      <c r="P61" s="66" t="s">
        <v>52</v>
      </c>
    </row>
    <row r="62" spans="1:16" x14ac:dyDescent="0.35">
      <c r="A62" s="66" t="s">
        <v>18</v>
      </c>
      <c r="B62" s="67">
        <f>+B56</f>
        <v>0.41</v>
      </c>
      <c r="C62" s="67">
        <f t="shared" si="41"/>
        <v>0.41</v>
      </c>
      <c r="D62" s="67">
        <f t="shared" si="41"/>
        <v>0.41</v>
      </c>
      <c r="E62" s="67">
        <f t="shared" si="41"/>
        <v>0.41</v>
      </c>
      <c r="F62" s="67">
        <f t="shared" si="41"/>
        <v>0.41</v>
      </c>
      <c r="G62" s="67">
        <f t="shared" si="41"/>
        <v>0.41</v>
      </c>
      <c r="H62" s="68"/>
      <c r="I62" s="67">
        <f t="shared" ref="I62:N62" si="42">B62</f>
        <v>0.41</v>
      </c>
      <c r="J62" s="67">
        <f t="shared" si="42"/>
        <v>0.41</v>
      </c>
      <c r="K62" s="67">
        <f t="shared" si="42"/>
        <v>0.41</v>
      </c>
      <c r="L62" s="67">
        <f t="shared" si="42"/>
        <v>0.41</v>
      </c>
      <c r="M62" s="67">
        <f t="shared" si="42"/>
        <v>0.41</v>
      </c>
      <c r="N62" s="67">
        <f t="shared" si="42"/>
        <v>0.41</v>
      </c>
      <c r="O62" s="66"/>
      <c r="P62" s="66"/>
    </row>
    <row r="63" spans="1:16" x14ac:dyDescent="0.35">
      <c r="A63" s="66" t="s">
        <v>21</v>
      </c>
      <c r="B63" s="78">
        <f>B59+B60+B62</f>
        <v>7.01</v>
      </c>
      <c r="C63" s="78">
        <f t="shared" ref="C63:G63" si="43">C59+C60+C62</f>
        <v>7.01</v>
      </c>
      <c r="D63" s="78">
        <f t="shared" si="43"/>
        <v>7.01</v>
      </c>
      <c r="E63" s="78">
        <f t="shared" si="43"/>
        <v>7.01</v>
      </c>
      <c r="F63" s="78">
        <f t="shared" si="43"/>
        <v>7.01</v>
      </c>
      <c r="G63" s="78">
        <f t="shared" si="43"/>
        <v>7.01</v>
      </c>
      <c r="H63" s="68"/>
      <c r="I63" s="78">
        <f>+I61+I62</f>
        <v>5.41</v>
      </c>
      <c r="J63" s="78">
        <f t="shared" ref="J63:N63" si="44">+J61+J62</f>
        <v>5.41</v>
      </c>
      <c r="K63" s="78">
        <f t="shared" si="44"/>
        <v>5.41</v>
      </c>
      <c r="L63" s="78">
        <f t="shared" si="44"/>
        <v>5.41</v>
      </c>
      <c r="M63" s="78">
        <f t="shared" si="44"/>
        <v>5.41</v>
      </c>
      <c r="N63" s="78">
        <f t="shared" si="44"/>
        <v>5.41</v>
      </c>
      <c r="O63" s="66"/>
      <c r="P63" s="66"/>
    </row>
    <row r="64" spans="1:16" x14ac:dyDescent="0.35">
      <c r="A64" s="66"/>
      <c r="B64" s="67"/>
      <c r="C64" s="67"/>
      <c r="D64" s="67"/>
      <c r="E64" s="67"/>
      <c r="F64" s="67"/>
      <c r="G64" s="67"/>
      <c r="H64" s="68"/>
      <c r="I64" s="67"/>
      <c r="J64" s="67"/>
      <c r="K64" s="67"/>
      <c r="L64" s="67"/>
      <c r="M64" s="67"/>
      <c r="N64" s="67"/>
      <c r="O64" s="66"/>
      <c r="P64" s="66"/>
    </row>
    <row r="65" spans="1:16" x14ac:dyDescent="0.35">
      <c r="A65" s="66" t="s">
        <v>13</v>
      </c>
      <c r="B65" s="67">
        <f t="shared" ref="B65:G65" si="45">B57*B52+B63*B53</f>
        <v>3.21</v>
      </c>
      <c r="C65" s="67">
        <f t="shared" si="45"/>
        <v>3.21</v>
      </c>
      <c r="D65" s="67">
        <f t="shared" si="45"/>
        <v>5.1099999999999994</v>
      </c>
      <c r="E65" s="67">
        <f t="shared" si="45"/>
        <v>7.01</v>
      </c>
      <c r="F65" s="67">
        <f t="shared" si="45"/>
        <v>7.01</v>
      </c>
      <c r="G65" s="67">
        <f t="shared" si="45"/>
        <v>7.01</v>
      </c>
      <c r="H65" s="68"/>
      <c r="I65" s="67">
        <f t="shared" ref="I65:N65" si="46">I57*I52+I63*I53</f>
        <v>3.21</v>
      </c>
      <c r="J65" s="67">
        <f t="shared" si="46"/>
        <v>3.21</v>
      </c>
      <c r="K65" s="67">
        <f t="shared" si="46"/>
        <v>4.3100000000000005</v>
      </c>
      <c r="L65" s="67">
        <f t="shared" si="46"/>
        <v>5.41</v>
      </c>
      <c r="M65" s="67">
        <f t="shared" si="46"/>
        <v>5.41</v>
      </c>
      <c r="N65" s="67">
        <f t="shared" si="46"/>
        <v>5.41</v>
      </c>
      <c r="O65" s="66"/>
      <c r="P65" s="66"/>
    </row>
    <row r="66" spans="1:16" x14ac:dyDescent="0.35">
      <c r="A66" s="66" t="s">
        <v>11</v>
      </c>
      <c r="B66" s="67">
        <v>5.55</v>
      </c>
      <c r="C66" s="67">
        <v>2.2799999999999998</v>
      </c>
      <c r="D66" s="67">
        <v>1.0900000000000001</v>
      </c>
      <c r="E66" s="67">
        <v>2.09</v>
      </c>
      <c r="F66" s="67">
        <v>2.09</v>
      </c>
      <c r="G66" s="74">
        <v>2.09</v>
      </c>
      <c r="H66" s="68"/>
      <c r="I66" s="69">
        <f>+Inflation!C21</f>
        <v>9.8001244899370565</v>
      </c>
      <c r="J66" s="69">
        <f>+Inflation!D21</f>
        <v>6.6137566137566051</v>
      </c>
      <c r="K66" s="69">
        <f>+Inflation!E21</f>
        <v>2.8713222261609106</v>
      </c>
      <c r="L66" s="69">
        <f>+Inflation!F21</f>
        <v>1.206064782908256</v>
      </c>
      <c r="M66" s="69">
        <f>+Inflation!G21</f>
        <v>1.2597889002382789</v>
      </c>
      <c r="N66" s="69">
        <f>+Inflation!H21</f>
        <v>1.6139878950907072</v>
      </c>
      <c r="O66" s="66"/>
      <c r="P66" s="66" t="s">
        <v>53</v>
      </c>
    </row>
    <row r="67" spans="1:16" x14ac:dyDescent="0.35">
      <c r="A67" s="66" t="s">
        <v>12</v>
      </c>
      <c r="B67" s="67">
        <f t="shared" ref="B67:G67" si="47">100*((1+B65/100)/(1+B66/100)-1)</f>
        <v>-2.2169587873046015</v>
      </c>
      <c r="C67" s="67">
        <f t="shared" si="47"/>
        <v>0.9092686742276257</v>
      </c>
      <c r="D67" s="67">
        <f t="shared" si="47"/>
        <v>3.9766544663171421</v>
      </c>
      <c r="E67" s="67">
        <f t="shared" si="47"/>
        <v>4.8192771084337505</v>
      </c>
      <c r="F67" s="67">
        <f t="shared" si="47"/>
        <v>4.8192771084337505</v>
      </c>
      <c r="G67" s="67">
        <f t="shared" si="47"/>
        <v>4.8192771084337505</v>
      </c>
      <c r="H67" s="68"/>
      <c r="I67" s="67">
        <f t="shared" ref="I67:N67" si="48">100*((1+I65/100)/(1+I66/100)-1)</f>
        <v>-6.0019280675232984</v>
      </c>
      <c r="J67" s="67">
        <f t="shared" si="48"/>
        <v>-3.1926054590570629</v>
      </c>
      <c r="K67" s="67">
        <f t="shared" si="48"/>
        <v>1.3985217091661006</v>
      </c>
      <c r="L67" s="67">
        <f t="shared" si="48"/>
        <v>4.1538372488935105</v>
      </c>
      <c r="M67" s="67">
        <f t="shared" si="48"/>
        <v>4.098577673167525</v>
      </c>
      <c r="N67" s="67">
        <f t="shared" si="48"/>
        <v>3.7357180675050561</v>
      </c>
      <c r="O67" s="66"/>
      <c r="P67" s="66"/>
    </row>
    <row r="68" spans="1:16" x14ac:dyDescent="0.35">
      <c r="A68" s="66"/>
      <c r="B68" s="67"/>
      <c r="C68" s="67"/>
      <c r="D68" s="67"/>
      <c r="E68" s="67"/>
      <c r="F68" s="67"/>
      <c r="G68" s="67"/>
      <c r="H68" s="68"/>
      <c r="I68" s="67"/>
      <c r="J68" s="67"/>
      <c r="K68" s="67"/>
      <c r="L68" s="67"/>
      <c r="M68" s="67"/>
      <c r="N68" s="67"/>
      <c r="O68" s="66"/>
      <c r="P68" s="66"/>
    </row>
    <row r="69" spans="1:16" x14ac:dyDescent="0.35">
      <c r="A69" s="66" t="s">
        <v>5</v>
      </c>
      <c r="B69" s="74">
        <f t="shared" ref="B69:G69" si="49">ROUND(+B67*B40+(1-B40)*B49,2)</f>
        <v>1.04</v>
      </c>
      <c r="C69" s="74">
        <f t="shared" si="49"/>
        <v>2.76</v>
      </c>
      <c r="D69" s="74">
        <f t="shared" si="49"/>
        <v>4.4400000000000004</v>
      </c>
      <c r="E69" s="74">
        <f t="shared" si="49"/>
        <v>4.91</v>
      </c>
      <c r="F69" s="74">
        <f t="shared" si="49"/>
        <v>4.91</v>
      </c>
      <c r="G69" s="74">
        <f t="shared" si="49"/>
        <v>4.91</v>
      </c>
      <c r="H69" s="75"/>
      <c r="I69" s="74">
        <f t="shared" ref="I69:N69" si="50">ROUND(+I67*I40+(1-I40)*I49,2)</f>
        <v>-1.04</v>
      </c>
      <c r="J69" s="74">
        <f t="shared" si="50"/>
        <v>0.5</v>
      </c>
      <c r="K69" s="74">
        <f t="shared" si="50"/>
        <v>3.03</v>
      </c>
      <c r="L69" s="74">
        <f t="shared" si="50"/>
        <v>4.54</v>
      </c>
      <c r="M69" s="74">
        <f t="shared" si="50"/>
        <v>4.51</v>
      </c>
      <c r="N69" s="74">
        <f t="shared" si="50"/>
        <v>4.3099999999999996</v>
      </c>
      <c r="O69" s="66"/>
      <c r="P69" s="66" t="s">
        <v>39</v>
      </c>
    </row>
    <row r="70" spans="1:16" ht="13.15" x14ac:dyDescent="0.4">
      <c r="A70" s="103" t="s">
        <v>63</v>
      </c>
      <c r="B70" s="79">
        <f t="shared" ref="B70:G70" si="51">ROUND(+B67*B40+(1-B40)*B50,2)</f>
        <v>1.57</v>
      </c>
      <c r="C70" s="79">
        <f t="shared" si="51"/>
        <v>3.29</v>
      </c>
      <c r="D70" s="79">
        <f t="shared" si="51"/>
        <v>4.97</v>
      </c>
      <c r="E70" s="79">
        <f t="shared" si="51"/>
        <v>5.44</v>
      </c>
      <c r="F70" s="79">
        <f t="shared" si="51"/>
        <v>5.44</v>
      </c>
      <c r="G70" s="79">
        <f t="shared" si="51"/>
        <v>5.44</v>
      </c>
      <c r="H70" s="80"/>
      <c r="I70" s="81">
        <f t="shared" ref="I70:N70" si="52">ROUND(+I67*I40+(1-I40)*I50,2)</f>
        <v>-0.35</v>
      </c>
      <c r="J70" s="81">
        <f t="shared" si="52"/>
        <v>1.25</v>
      </c>
      <c r="K70" s="81">
        <f t="shared" si="52"/>
        <v>3.69</v>
      </c>
      <c r="L70" s="81">
        <f t="shared" si="52"/>
        <v>5.18</v>
      </c>
      <c r="M70" s="81">
        <f t="shared" si="52"/>
        <v>5.15</v>
      </c>
      <c r="N70" s="81">
        <f t="shared" si="52"/>
        <v>4.92</v>
      </c>
      <c r="O70" s="66"/>
      <c r="P70" s="66" t="s">
        <v>39</v>
      </c>
    </row>
    <row r="71" spans="1:16" x14ac:dyDescent="0.35">
      <c r="I71" s="109"/>
      <c r="J71" s="109"/>
      <c r="K71" s="109"/>
      <c r="L71" s="109"/>
      <c r="M71" s="109"/>
      <c r="N71" s="109"/>
    </row>
    <row r="73" spans="1:16" ht="13.15" x14ac:dyDescent="0.4">
      <c r="A73" s="82" t="s">
        <v>57</v>
      </c>
      <c r="B73" s="82"/>
      <c r="C73" s="82"/>
      <c r="D73" s="82"/>
      <c r="E73" s="82"/>
      <c r="F73" s="82"/>
      <c r="G73" s="82"/>
      <c r="H73" s="83"/>
      <c r="I73" s="82"/>
      <c r="J73" s="82"/>
      <c r="K73" s="82"/>
      <c r="L73" s="82"/>
      <c r="M73" s="82"/>
      <c r="N73" s="82"/>
      <c r="O73" s="84"/>
      <c r="P73" s="84"/>
    </row>
    <row r="74" spans="1:16" x14ac:dyDescent="0.35">
      <c r="A74" s="84" t="s">
        <v>2</v>
      </c>
      <c r="B74" s="85">
        <v>0.55000000000000004</v>
      </c>
      <c r="C74" s="85">
        <f>+B74</f>
        <v>0.55000000000000004</v>
      </c>
      <c r="D74" s="85">
        <f>+C74</f>
        <v>0.55000000000000004</v>
      </c>
      <c r="E74" s="85">
        <f>+D74</f>
        <v>0.55000000000000004</v>
      </c>
      <c r="F74" s="85">
        <f>+E74</f>
        <v>0.55000000000000004</v>
      </c>
      <c r="G74" s="85">
        <f>+F74</f>
        <v>0.55000000000000004</v>
      </c>
      <c r="H74" s="86"/>
      <c r="I74" s="85">
        <f t="shared" ref="I74:N74" si="53">+B74</f>
        <v>0.55000000000000004</v>
      </c>
      <c r="J74" s="85">
        <f t="shared" si="53"/>
        <v>0.55000000000000004</v>
      </c>
      <c r="K74" s="85">
        <f t="shared" si="53"/>
        <v>0.55000000000000004</v>
      </c>
      <c r="L74" s="85">
        <f t="shared" si="53"/>
        <v>0.55000000000000004</v>
      </c>
      <c r="M74" s="85">
        <f t="shared" si="53"/>
        <v>0.55000000000000004</v>
      </c>
      <c r="N74" s="85">
        <f t="shared" si="53"/>
        <v>0.55000000000000004</v>
      </c>
      <c r="O74" s="84"/>
      <c r="P74" s="84"/>
    </row>
    <row r="75" spans="1:16" x14ac:dyDescent="0.35">
      <c r="A75" s="84"/>
      <c r="B75" s="85"/>
      <c r="C75" s="85"/>
      <c r="D75" s="85"/>
      <c r="E75" s="85"/>
      <c r="F75" s="85"/>
      <c r="G75" s="85"/>
      <c r="H75" s="86"/>
      <c r="I75" s="85"/>
      <c r="J75" s="85"/>
      <c r="K75" s="85"/>
      <c r="L75" s="85"/>
      <c r="M75" s="85"/>
      <c r="N75" s="85"/>
      <c r="O75" s="84"/>
      <c r="P75" s="84"/>
    </row>
    <row r="76" spans="1:16" x14ac:dyDescent="0.35">
      <c r="A76" s="84" t="s">
        <v>0</v>
      </c>
      <c r="B76" s="85">
        <v>1.77</v>
      </c>
      <c r="C76" s="85">
        <f t="shared" ref="C76:G81" si="54">+B76</f>
        <v>1.77</v>
      </c>
      <c r="D76" s="85">
        <f t="shared" si="54"/>
        <v>1.77</v>
      </c>
      <c r="E76" s="85">
        <f t="shared" si="54"/>
        <v>1.77</v>
      </c>
      <c r="F76" s="85">
        <f t="shared" si="54"/>
        <v>1.77</v>
      </c>
      <c r="G76" s="85">
        <f t="shared" si="54"/>
        <v>1.77</v>
      </c>
      <c r="H76" s="86"/>
      <c r="I76" s="87">
        <f>+'Risk Free Rate'!C9</f>
        <v>1.77</v>
      </c>
      <c r="J76" s="87">
        <f>+'Risk Free Rate'!D9</f>
        <v>1.77</v>
      </c>
      <c r="K76" s="87">
        <f>+'Risk Free Rate'!E9</f>
        <v>1.77</v>
      </c>
      <c r="L76" s="87">
        <f>+'Risk Free Rate'!F9</f>
        <v>1.77</v>
      </c>
      <c r="M76" s="87">
        <f>+'Risk Free Rate'!G9</f>
        <v>1.77</v>
      </c>
      <c r="N76" s="87">
        <f>+'Risk Free Rate'!H9</f>
        <v>1.77</v>
      </c>
      <c r="O76" s="84"/>
      <c r="P76" s="84" t="s">
        <v>51</v>
      </c>
    </row>
    <row r="77" spans="1:16" x14ac:dyDescent="0.35">
      <c r="A77" s="84" t="s">
        <v>1</v>
      </c>
      <c r="B77" s="85">
        <v>6.5</v>
      </c>
      <c r="C77" s="85">
        <f t="shared" si="54"/>
        <v>6.5</v>
      </c>
      <c r="D77" s="85">
        <f t="shared" si="54"/>
        <v>6.5</v>
      </c>
      <c r="E77" s="85">
        <f t="shared" si="54"/>
        <v>6.5</v>
      </c>
      <c r="F77" s="85">
        <f t="shared" si="54"/>
        <v>6.5</v>
      </c>
      <c r="G77" s="85">
        <f t="shared" si="54"/>
        <v>6.5</v>
      </c>
      <c r="H77" s="86"/>
      <c r="I77" s="85">
        <f t="shared" ref="I77:N80" si="55">+B77</f>
        <v>6.5</v>
      </c>
      <c r="J77" s="85">
        <f t="shared" si="55"/>
        <v>6.5</v>
      </c>
      <c r="K77" s="85">
        <f t="shared" si="55"/>
        <v>6.5</v>
      </c>
      <c r="L77" s="85">
        <f t="shared" si="55"/>
        <v>6.5</v>
      </c>
      <c r="M77" s="85">
        <f t="shared" si="55"/>
        <v>6.5</v>
      </c>
      <c r="N77" s="85">
        <f t="shared" si="55"/>
        <v>6.5</v>
      </c>
      <c r="O77" s="84"/>
      <c r="P77" s="84"/>
    </row>
    <row r="78" spans="1:16" x14ac:dyDescent="0.35">
      <c r="A78" s="84" t="s">
        <v>4</v>
      </c>
      <c r="B78" s="88">
        <v>7.4999999999999997E-2</v>
      </c>
      <c r="C78" s="88">
        <f t="shared" si="54"/>
        <v>7.4999999999999997E-2</v>
      </c>
      <c r="D78" s="88">
        <f t="shared" si="54"/>
        <v>7.4999999999999997E-2</v>
      </c>
      <c r="E78" s="88">
        <f t="shared" si="54"/>
        <v>7.4999999999999997E-2</v>
      </c>
      <c r="F78" s="88">
        <f t="shared" si="54"/>
        <v>7.4999999999999997E-2</v>
      </c>
      <c r="G78" s="88">
        <f t="shared" si="54"/>
        <v>7.4999999999999997E-2</v>
      </c>
      <c r="H78" s="89"/>
      <c r="I78" s="88">
        <f t="shared" si="55"/>
        <v>7.4999999999999997E-2</v>
      </c>
      <c r="J78" s="88">
        <f t="shared" si="55"/>
        <v>7.4999999999999997E-2</v>
      </c>
      <c r="K78" s="88">
        <f t="shared" si="55"/>
        <v>7.4999999999999997E-2</v>
      </c>
      <c r="L78" s="88">
        <f t="shared" si="55"/>
        <v>7.4999999999999997E-2</v>
      </c>
      <c r="M78" s="88">
        <f t="shared" si="55"/>
        <v>7.4999999999999997E-2</v>
      </c>
      <c r="N78" s="88">
        <f t="shared" si="55"/>
        <v>7.4999999999999997E-2</v>
      </c>
      <c r="O78" s="84"/>
      <c r="P78" s="84"/>
    </row>
    <row r="79" spans="1:16" x14ac:dyDescent="0.35">
      <c r="A79" s="84" t="s">
        <v>6</v>
      </c>
      <c r="B79" s="90">
        <v>0.41</v>
      </c>
      <c r="C79" s="85">
        <f t="shared" si="54"/>
        <v>0.41</v>
      </c>
      <c r="D79" s="85">
        <f t="shared" si="54"/>
        <v>0.41</v>
      </c>
      <c r="E79" s="85">
        <f t="shared" si="54"/>
        <v>0.41</v>
      </c>
      <c r="F79" s="85">
        <f t="shared" si="54"/>
        <v>0.41</v>
      </c>
      <c r="G79" s="85">
        <f t="shared" si="54"/>
        <v>0.41</v>
      </c>
      <c r="H79" s="91"/>
      <c r="I79" s="85">
        <f t="shared" si="55"/>
        <v>0.41</v>
      </c>
      <c r="J79" s="85">
        <f t="shared" si="55"/>
        <v>0.41</v>
      </c>
      <c r="K79" s="85">
        <f t="shared" si="55"/>
        <v>0.41</v>
      </c>
      <c r="L79" s="85">
        <f t="shared" si="55"/>
        <v>0.41</v>
      </c>
      <c r="M79" s="85">
        <f t="shared" si="55"/>
        <v>0.41</v>
      </c>
      <c r="N79" s="85">
        <f t="shared" si="55"/>
        <v>0.41</v>
      </c>
      <c r="O79" s="84"/>
      <c r="P79" s="84"/>
    </row>
    <row r="80" spans="1:16" x14ac:dyDescent="0.35">
      <c r="A80" s="84" t="s">
        <v>3</v>
      </c>
      <c r="B80" s="92">
        <f>B79/(1-B74)-B78*B74/(1-B74)</f>
        <v>0.81944444444444442</v>
      </c>
      <c r="C80" s="85">
        <f t="shared" si="54"/>
        <v>0.81944444444444442</v>
      </c>
      <c r="D80" s="85">
        <f t="shared" si="54"/>
        <v>0.81944444444444442</v>
      </c>
      <c r="E80" s="85">
        <f t="shared" si="54"/>
        <v>0.81944444444444442</v>
      </c>
      <c r="F80" s="85">
        <f t="shared" si="54"/>
        <v>0.81944444444444442</v>
      </c>
      <c r="G80" s="85">
        <f t="shared" si="54"/>
        <v>0.81944444444444442</v>
      </c>
      <c r="H80" s="93"/>
      <c r="I80" s="85">
        <f t="shared" si="55"/>
        <v>0.81944444444444442</v>
      </c>
      <c r="J80" s="85">
        <f t="shared" si="55"/>
        <v>0.81944444444444442</v>
      </c>
      <c r="K80" s="85">
        <f t="shared" si="55"/>
        <v>0.81944444444444442</v>
      </c>
      <c r="L80" s="85">
        <f t="shared" si="55"/>
        <v>0.81944444444444442</v>
      </c>
      <c r="M80" s="85">
        <f t="shared" si="55"/>
        <v>0.81944444444444442</v>
      </c>
      <c r="N80" s="85">
        <f t="shared" si="55"/>
        <v>0.81944444444444442</v>
      </c>
      <c r="O80" s="84"/>
      <c r="P80" s="84"/>
    </row>
    <row r="81" spans="1:16" x14ac:dyDescent="0.35">
      <c r="A81" s="84" t="s">
        <v>9</v>
      </c>
      <c r="B81" s="111">
        <v>0.19</v>
      </c>
      <c r="C81" s="111">
        <f t="shared" si="54"/>
        <v>0.19</v>
      </c>
      <c r="D81" s="111">
        <f t="shared" si="54"/>
        <v>0.19</v>
      </c>
      <c r="E81" s="111">
        <f t="shared" si="54"/>
        <v>0.19</v>
      </c>
      <c r="F81" s="111">
        <f t="shared" si="54"/>
        <v>0.19</v>
      </c>
      <c r="G81" s="111">
        <f t="shared" si="54"/>
        <v>0.19</v>
      </c>
      <c r="H81" s="86"/>
      <c r="I81" s="87">
        <f>+'Tax Rate'!C7</f>
        <v>0.23499999999999999</v>
      </c>
      <c r="J81" s="87">
        <f>+'Tax Rate'!D7</f>
        <v>0.25</v>
      </c>
      <c r="K81" s="87">
        <f>+'Tax Rate'!E7</f>
        <v>0.22750000000000001</v>
      </c>
      <c r="L81" s="87">
        <f>+'Tax Rate'!F7</f>
        <v>0.22</v>
      </c>
      <c r="M81" s="87">
        <f>+'Tax Rate'!G7</f>
        <v>0.22</v>
      </c>
      <c r="N81" s="87">
        <f>+'Tax Rate'!H7</f>
        <v>0.21249999999999999</v>
      </c>
      <c r="O81" s="84"/>
      <c r="P81" s="84" t="s">
        <v>50</v>
      </c>
    </row>
    <row r="82" spans="1:16" x14ac:dyDescent="0.35">
      <c r="A82" s="84"/>
      <c r="B82" s="85"/>
      <c r="C82" s="85"/>
      <c r="D82" s="85"/>
      <c r="E82" s="85"/>
      <c r="F82" s="85"/>
      <c r="G82" s="85"/>
      <c r="H82" s="86"/>
      <c r="I82" s="85"/>
      <c r="J82" s="85"/>
      <c r="K82" s="85"/>
      <c r="L82" s="85"/>
      <c r="M82" s="85"/>
      <c r="N82" s="85"/>
      <c r="O82" s="84"/>
      <c r="P82" s="84"/>
    </row>
    <row r="83" spans="1:16" x14ac:dyDescent="0.35">
      <c r="A83" s="84" t="s">
        <v>7</v>
      </c>
      <c r="B83" s="85">
        <f t="shared" ref="B83:G83" si="56">B76+(B77-B76)*B80</f>
        <v>5.6459722222222224</v>
      </c>
      <c r="C83" s="85">
        <f t="shared" si="56"/>
        <v>5.6459722222222224</v>
      </c>
      <c r="D83" s="85">
        <f t="shared" si="56"/>
        <v>5.6459722222222224</v>
      </c>
      <c r="E83" s="85">
        <f t="shared" si="56"/>
        <v>5.6459722222222224</v>
      </c>
      <c r="F83" s="85">
        <f t="shared" si="56"/>
        <v>5.6459722222222224</v>
      </c>
      <c r="G83" s="85">
        <f t="shared" si="56"/>
        <v>5.6459722222222224</v>
      </c>
      <c r="H83" s="86"/>
      <c r="I83" s="85">
        <f t="shared" ref="I83:N83" si="57">I76+(I77-I76)*I80</f>
        <v>5.6459722222222224</v>
      </c>
      <c r="J83" s="85">
        <f t="shared" si="57"/>
        <v>5.6459722222222224</v>
      </c>
      <c r="K83" s="85">
        <f t="shared" si="57"/>
        <v>5.6459722222222224</v>
      </c>
      <c r="L83" s="85">
        <f t="shared" si="57"/>
        <v>5.6459722222222224</v>
      </c>
      <c r="M83" s="85">
        <f t="shared" si="57"/>
        <v>5.6459722222222224</v>
      </c>
      <c r="N83" s="85">
        <f t="shared" si="57"/>
        <v>5.6459722222222224</v>
      </c>
      <c r="O83" s="84"/>
      <c r="P83" s="84"/>
    </row>
    <row r="84" spans="1:16" x14ac:dyDescent="0.35">
      <c r="A84" s="84" t="s">
        <v>10</v>
      </c>
      <c r="B84" s="92">
        <f t="shared" ref="B84:G84" si="58">B83/(1-B81)</f>
        <v>6.9703360768175582</v>
      </c>
      <c r="C84" s="92">
        <f t="shared" si="58"/>
        <v>6.9703360768175582</v>
      </c>
      <c r="D84" s="92">
        <f t="shared" si="58"/>
        <v>6.9703360768175582</v>
      </c>
      <c r="E84" s="92">
        <f t="shared" si="58"/>
        <v>6.9703360768175582</v>
      </c>
      <c r="F84" s="92">
        <f t="shared" si="58"/>
        <v>6.9703360768175582</v>
      </c>
      <c r="G84" s="92">
        <f t="shared" si="58"/>
        <v>6.9703360768175582</v>
      </c>
      <c r="H84" s="86"/>
      <c r="I84" s="85">
        <f t="shared" ref="I84:N84" si="59">I83/(1-I81)</f>
        <v>7.3803558460421206</v>
      </c>
      <c r="J84" s="85">
        <f t="shared" si="59"/>
        <v>7.5279629629629632</v>
      </c>
      <c r="K84" s="85">
        <f t="shared" si="59"/>
        <v>7.3087019057892846</v>
      </c>
      <c r="L84" s="85">
        <f t="shared" si="59"/>
        <v>7.2384259259259256</v>
      </c>
      <c r="M84" s="85">
        <f t="shared" si="59"/>
        <v>7.2384259259259256</v>
      </c>
      <c r="N84" s="85">
        <f t="shared" si="59"/>
        <v>7.1694885361552032</v>
      </c>
      <c r="O84" s="84"/>
      <c r="P84" s="84"/>
    </row>
    <row r="85" spans="1:16" x14ac:dyDescent="0.35">
      <c r="A85" s="84"/>
      <c r="B85" s="85"/>
      <c r="C85" s="85"/>
      <c r="D85" s="85"/>
      <c r="E85" s="85"/>
      <c r="F85" s="85"/>
      <c r="G85" s="85"/>
      <c r="H85" s="86"/>
      <c r="I85" s="85"/>
      <c r="J85" s="85"/>
      <c r="K85" s="85"/>
      <c r="L85" s="85"/>
      <c r="M85" s="85"/>
      <c r="N85" s="85"/>
      <c r="O85" s="84"/>
      <c r="P85" s="84"/>
    </row>
    <row r="86" spans="1:16" x14ac:dyDescent="0.35">
      <c r="A86" s="84" t="s">
        <v>14</v>
      </c>
      <c r="B86" s="94">
        <v>1</v>
      </c>
      <c r="C86" s="94">
        <v>0.9</v>
      </c>
      <c r="D86" s="94">
        <v>0.8</v>
      </c>
      <c r="E86" s="94">
        <v>0.7</v>
      </c>
      <c r="F86" s="94">
        <v>0.6</v>
      </c>
      <c r="G86" s="94">
        <v>0.5</v>
      </c>
      <c r="H86" s="95"/>
      <c r="I86" s="94">
        <f t="shared" ref="I86:N87" si="60">B86</f>
        <v>1</v>
      </c>
      <c r="J86" s="94">
        <f t="shared" si="60"/>
        <v>0.9</v>
      </c>
      <c r="K86" s="94">
        <f t="shared" si="60"/>
        <v>0.8</v>
      </c>
      <c r="L86" s="94">
        <f t="shared" si="60"/>
        <v>0.7</v>
      </c>
      <c r="M86" s="94">
        <f t="shared" si="60"/>
        <v>0.6</v>
      </c>
      <c r="N86" s="94">
        <f t="shared" si="60"/>
        <v>0.5</v>
      </c>
      <c r="O86" s="84"/>
      <c r="P86" s="84"/>
    </row>
    <row r="87" spans="1:16" x14ac:dyDescent="0.35">
      <c r="A87" s="84" t="s">
        <v>15</v>
      </c>
      <c r="B87" s="94">
        <f t="shared" ref="B87:G87" si="61">1-B86</f>
        <v>0</v>
      </c>
      <c r="C87" s="94">
        <f t="shared" si="61"/>
        <v>9.9999999999999978E-2</v>
      </c>
      <c r="D87" s="94">
        <f t="shared" si="61"/>
        <v>0.19999999999999996</v>
      </c>
      <c r="E87" s="94">
        <f t="shared" si="61"/>
        <v>0.30000000000000004</v>
      </c>
      <c r="F87" s="94">
        <f t="shared" si="61"/>
        <v>0.4</v>
      </c>
      <c r="G87" s="94">
        <f t="shared" si="61"/>
        <v>0.5</v>
      </c>
      <c r="H87" s="95"/>
      <c r="I87" s="94">
        <f t="shared" si="60"/>
        <v>0</v>
      </c>
      <c r="J87" s="94">
        <f t="shared" si="60"/>
        <v>9.9999999999999978E-2</v>
      </c>
      <c r="K87" s="94">
        <f t="shared" si="60"/>
        <v>0.19999999999999996</v>
      </c>
      <c r="L87" s="94">
        <f t="shared" si="60"/>
        <v>0.30000000000000004</v>
      </c>
      <c r="M87" s="94">
        <f t="shared" si="60"/>
        <v>0.4</v>
      </c>
      <c r="N87" s="94">
        <f t="shared" si="60"/>
        <v>0.5</v>
      </c>
      <c r="O87" s="84"/>
      <c r="P87" s="84"/>
    </row>
    <row r="88" spans="1:16" x14ac:dyDescent="0.35">
      <c r="A88" s="84"/>
      <c r="B88" s="85"/>
      <c r="C88" s="85"/>
      <c r="D88" s="85"/>
      <c r="E88" s="85"/>
      <c r="F88" s="85"/>
      <c r="G88" s="85"/>
      <c r="H88" s="86"/>
      <c r="I88" s="85"/>
      <c r="J88" s="85"/>
      <c r="K88" s="85"/>
      <c r="L88" s="85"/>
      <c r="M88" s="85"/>
      <c r="N88" s="85"/>
      <c r="O88" s="84"/>
      <c r="P88" s="84"/>
    </row>
    <row r="89" spans="1:16" x14ac:dyDescent="0.35">
      <c r="A89" s="84" t="s">
        <v>19</v>
      </c>
      <c r="B89" s="85">
        <v>3.1</v>
      </c>
      <c r="C89" s="85">
        <f t="shared" ref="C89:G90" si="62">+B89</f>
        <v>3.1</v>
      </c>
      <c r="D89" s="85">
        <f t="shared" si="62"/>
        <v>3.1</v>
      </c>
      <c r="E89" s="85">
        <f t="shared" si="62"/>
        <v>3.1</v>
      </c>
      <c r="F89" s="85">
        <f t="shared" si="62"/>
        <v>3.1</v>
      </c>
      <c r="G89" s="85">
        <f t="shared" si="62"/>
        <v>3.1</v>
      </c>
      <c r="H89" s="86"/>
      <c r="I89" s="85">
        <f t="shared" ref="I89:N89" si="63">B89</f>
        <v>3.1</v>
      </c>
      <c r="J89" s="85">
        <f t="shared" si="63"/>
        <v>3.1</v>
      </c>
      <c r="K89" s="85">
        <f t="shared" si="63"/>
        <v>3.1</v>
      </c>
      <c r="L89" s="85">
        <f t="shared" si="63"/>
        <v>3.1</v>
      </c>
      <c r="M89" s="85">
        <f t="shared" si="63"/>
        <v>3.1</v>
      </c>
      <c r="N89" s="85">
        <f t="shared" si="63"/>
        <v>3.1</v>
      </c>
      <c r="O89" s="84"/>
      <c r="P89" s="84"/>
    </row>
    <row r="90" spans="1:16" x14ac:dyDescent="0.35">
      <c r="A90" s="84" t="s">
        <v>18</v>
      </c>
      <c r="B90" s="85">
        <v>0.37</v>
      </c>
      <c r="C90" s="85">
        <f t="shared" si="62"/>
        <v>0.37</v>
      </c>
      <c r="D90" s="85">
        <f t="shared" si="62"/>
        <v>0.37</v>
      </c>
      <c r="E90" s="85">
        <f t="shared" si="62"/>
        <v>0.37</v>
      </c>
      <c r="F90" s="85">
        <f t="shared" si="62"/>
        <v>0.37</v>
      </c>
      <c r="G90" s="85">
        <f t="shared" si="62"/>
        <v>0.37</v>
      </c>
      <c r="H90" s="86"/>
      <c r="I90" s="85">
        <f t="shared" ref="I90:N90" si="64">+B90</f>
        <v>0.37</v>
      </c>
      <c r="J90" s="85">
        <f t="shared" si="64"/>
        <v>0.37</v>
      </c>
      <c r="K90" s="85">
        <f t="shared" si="64"/>
        <v>0.37</v>
      </c>
      <c r="L90" s="85">
        <f t="shared" si="64"/>
        <v>0.37</v>
      </c>
      <c r="M90" s="85">
        <f t="shared" si="64"/>
        <v>0.37</v>
      </c>
      <c r="N90" s="85">
        <f t="shared" si="64"/>
        <v>0.37</v>
      </c>
      <c r="O90" s="84"/>
      <c r="P90" s="84"/>
    </row>
    <row r="91" spans="1:16" x14ac:dyDescent="0.35">
      <c r="A91" s="84" t="s">
        <v>20</v>
      </c>
      <c r="B91" s="96">
        <f t="shared" ref="B91:G91" si="65">SUM(B89:B90)</f>
        <v>3.47</v>
      </c>
      <c r="C91" s="96">
        <f t="shared" si="65"/>
        <v>3.47</v>
      </c>
      <c r="D91" s="96">
        <f t="shared" si="65"/>
        <v>3.47</v>
      </c>
      <c r="E91" s="96">
        <f t="shared" si="65"/>
        <v>3.47</v>
      </c>
      <c r="F91" s="96">
        <f t="shared" si="65"/>
        <v>3.47</v>
      </c>
      <c r="G91" s="96">
        <f t="shared" si="65"/>
        <v>3.47</v>
      </c>
      <c r="H91" s="86"/>
      <c r="I91" s="96">
        <f t="shared" ref="I91:N91" si="66">SUM(I89:I90)</f>
        <v>3.47</v>
      </c>
      <c r="J91" s="96">
        <f t="shared" si="66"/>
        <v>3.47</v>
      </c>
      <c r="K91" s="96">
        <f t="shared" si="66"/>
        <v>3.47</v>
      </c>
      <c r="L91" s="96">
        <f t="shared" si="66"/>
        <v>3.47</v>
      </c>
      <c r="M91" s="96">
        <f t="shared" si="66"/>
        <v>3.47</v>
      </c>
      <c r="N91" s="96">
        <f t="shared" si="66"/>
        <v>3.47</v>
      </c>
      <c r="O91" s="84"/>
      <c r="P91" s="84"/>
    </row>
    <row r="92" spans="1:16" x14ac:dyDescent="0.35">
      <c r="A92" s="84"/>
      <c r="B92" s="85"/>
      <c r="C92" s="85"/>
      <c r="D92" s="85"/>
      <c r="E92" s="85"/>
      <c r="F92" s="85"/>
      <c r="G92" s="85"/>
      <c r="H92" s="86"/>
      <c r="I92" s="85"/>
      <c r="J92" s="85"/>
      <c r="K92" s="85"/>
      <c r="L92" s="85"/>
      <c r="M92" s="85"/>
      <c r="N92" s="85"/>
      <c r="O92" s="84"/>
      <c r="P92" s="84"/>
    </row>
    <row r="93" spans="1:16" x14ac:dyDescent="0.35">
      <c r="A93" s="84" t="s">
        <v>16</v>
      </c>
      <c r="B93" s="85">
        <v>6.6</v>
      </c>
      <c r="C93" s="85">
        <f t="shared" ref="C93:G96" si="67">+B93</f>
        <v>6.6</v>
      </c>
      <c r="D93" s="85">
        <f t="shared" si="67"/>
        <v>6.6</v>
      </c>
      <c r="E93" s="85">
        <f t="shared" si="67"/>
        <v>6.6</v>
      </c>
      <c r="F93" s="85">
        <f t="shared" si="67"/>
        <v>6.6</v>
      </c>
      <c r="G93" s="85">
        <f t="shared" si="67"/>
        <v>6.6</v>
      </c>
      <c r="H93" s="86"/>
      <c r="I93" s="85">
        <v>0</v>
      </c>
      <c r="J93" s="85">
        <v>0</v>
      </c>
      <c r="K93" s="85">
        <v>0</v>
      </c>
      <c r="L93" s="85">
        <v>0</v>
      </c>
      <c r="M93" s="85">
        <v>0</v>
      </c>
      <c r="N93" s="85">
        <v>0</v>
      </c>
      <c r="O93" s="84"/>
      <c r="P93" s="84"/>
    </row>
    <row r="94" spans="1:16" x14ac:dyDescent="0.35">
      <c r="A94" s="84" t="s">
        <v>17</v>
      </c>
      <c r="B94" s="85"/>
      <c r="C94" s="85">
        <f t="shared" si="67"/>
        <v>0</v>
      </c>
      <c r="D94" s="85">
        <f t="shared" si="67"/>
        <v>0</v>
      </c>
      <c r="E94" s="85">
        <f t="shared" si="67"/>
        <v>0</v>
      </c>
      <c r="F94" s="85">
        <f t="shared" si="67"/>
        <v>0</v>
      </c>
      <c r="G94" s="85">
        <f t="shared" si="67"/>
        <v>0</v>
      </c>
      <c r="H94" s="86"/>
      <c r="I94" s="85">
        <v>0</v>
      </c>
      <c r="J94" s="85">
        <v>0</v>
      </c>
      <c r="K94" s="85">
        <v>0</v>
      </c>
      <c r="L94" s="85">
        <v>0</v>
      </c>
      <c r="M94" s="85">
        <v>0</v>
      </c>
      <c r="N94" s="85">
        <v>0</v>
      </c>
      <c r="O94" s="84"/>
      <c r="P94" s="84"/>
    </row>
    <row r="95" spans="1:16" x14ac:dyDescent="0.35">
      <c r="A95" s="84" t="s">
        <v>91</v>
      </c>
      <c r="B95" s="85">
        <v>0</v>
      </c>
      <c r="C95" s="85">
        <f t="shared" si="67"/>
        <v>0</v>
      </c>
      <c r="D95" s="85">
        <f t="shared" si="67"/>
        <v>0</v>
      </c>
      <c r="E95" s="85">
        <f t="shared" si="67"/>
        <v>0</v>
      </c>
      <c r="F95" s="85">
        <f t="shared" si="67"/>
        <v>0</v>
      </c>
      <c r="G95" s="85">
        <f t="shared" si="67"/>
        <v>0</v>
      </c>
      <c r="H95" s="86"/>
      <c r="I95" s="87">
        <f>+'Cost of New Debt - SGN'!B18</f>
        <v>7</v>
      </c>
      <c r="J95" s="87">
        <f>+'Cost of New Debt - SGN'!C18</f>
        <v>6</v>
      </c>
      <c r="K95" s="87">
        <f>+'Cost of New Debt - SGN'!D18</f>
        <v>6.1989051094891723</v>
      </c>
      <c r="L95" s="87">
        <f>+'Cost of New Debt - SGN'!E18</f>
        <v>6.2991101984943638</v>
      </c>
      <c r="M95" s="87">
        <f>+'Cost of New Debt - SGN'!F18</f>
        <v>6.3592552026289146</v>
      </c>
      <c r="N95" s="87">
        <f>+'Cost of New Debt - SGN'!G18</f>
        <v>6.3994525547447676</v>
      </c>
      <c r="O95" s="84"/>
      <c r="P95" s="84" t="s">
        <v>52</v>
      </c>
    </row>
    <row r="96" spans="1:16" x14ac:dyDescent="0.35">
      <c r="A96" s="84" t="s">
        <v>18</v>
      </c>
      <c r="B96" s="85">
        <f>+B90</f>
        <v>0.37</v>
      </c>
      <c r="C96" s="85">
        <f t="shared" si="67"/>
        <v>0.37</v>
      </c>
      <c r="D96" s="85">
        <f t="shared" si="67"/>
        <v>0.37</v>
      </c>
      <c r="E96" s="85">
        <f t="shared" si="67"/>
        <v>0.37</v>
      </c>
      <c r="F96" s="85">
        <f t="shared" si="67"/>
        <v>0.37</v>
      </c>
      <c r="G96" s="85">
        <f t="shared" si="67"/>
        <v>0.37</v>
      </c>
      <c r="H96" s="86"/>
      <c r="I96" s="85">
        <f t="shared" ref="I96:N96" si="68">B96</f>
        <v>0.37</v>
      </c>
      <c r="J96" s="85">
        <f t="shared" si="68"/>
        <v>0.37</v>
      </c>
      <c r="K96" s="85">
        <f t="shared" si="68"/>
        <v>0.37</v>
      </c>
      <c r="L96" s="85">
        <f t="shared" si="68"/>
        <v>0.37</v>
      </c>
      <c r="M96" s="85">
        <f t="shared" si="68"/>
        <v>0.37</v>
      </c>
      <c r="N96" s="85">
        <f t="shared" si="68"/>
        <v>0.37</v>
      </c>
      <c r="O96" s="84"/>
      <c r="P96" s="84"/>
    </row>
    <row r="97" spans="1:16" x14ac:dyDescent="0.35">
      <c r="A97" s="84" t="s">
        <v>21</v>
      </c>
      <c r="B97" s="96">
        <f>B93+B94+B96</f>
        <v>6.97</v>
      </c>
      <c r="C97" s="96">
        <f t="shared" ref="C97:G97" si="69">C93+C94+C96</f>
        <v>6.97</v>
      </c>
      <c r="D97" s="96">
        <f t="shared" si="69"/>
        <v>6.97</v>
      </c>
      <c r="E97" s="96">
        <f t="shared" si="69"/>
        <v>6.97</v>
      </c>
      <c r="F97" s="96">
        <f t="shared" si="69"/>
        <v>6.97</v>
      </c>
      <c r="G97" s="96">
        <f t="shared" si="69"/>
        <v>6.97</v>
      </c>
      <c r="H97" s="86"/>
      <c r="I97" s="96">
        <f>+I95+I96</f>
        <v>7.37</v>
      </c>
      <c r="J97" s="96">
        <f t="shared" ref="J97:N97" si="70">+J95+J96</f>
        <v>6.37</v>
      </c>
      <c r="K97" s="96">
        <f t="shared" si="70"/>
        <v>6.5689051094891724</v>
      </c>
      <c r="L97" s="96">
        <f t="shared" si="70"/>
        <v>6.6691101984943639</v>
      </c>
      <c r="M97" s="96">
        <f t="shared" si="70"/>
        <v>6.7292552026289147</v>
      </c>
      <c r="N97" s="96">
        <f t="shared" si="70"/>
        <v>6.7694525547447677</v>
      </c>
      <c r="O97" s="84"/>
      <c r="P97" s="84"/>
    </row>
    <row r="98" spans="1:16" x14ac:dyDescent="0.35">
      <c r="A98" s="84"/>
      <c r="B98" s="85"/>
      <c r="C98" s="85"/>
      <c r="D98" s="85"/>
      <c r="E98" s="85"/>
      <c r="F98" s="85"/>
      <c r="G98" s="85"/>
      <c r="H98" s="86"/>
      <c r="I98" s="85"/>
      <c r="J98" s="85"/>
      <c r="K98" s="85"/>
      <c r="L98" s="85"/>
      <c r="M98" s="85"/>
      <c r="N98" s="85"/>
      <c r="O98" s="84"/>
      <c r="P98" s="84"/>
    </row>
    <row r="99" spans="1:16" x14ac:dyDescent="0.35">
      <c r="A99" s="84" t="s">
        <v>13</v>
      </c>
      <c r="B99" s="85">
        <f t="shared" ref="B99:G99" si="71">B91*B86+B97*B87</f>
        <v>3.47</v>
      </c>
      <c r="C99" s="85">
        <f t="shared" si="71"/>
        <v>3.8200000000000003</v>
      </c>
      <c r="D99" s="85">
        <f t="shared" si="71"/>
        <v>4.17</v>
      </c>
      <c r="E99" s="85">
        <f t="shared" si="71"/>
        <v>4.5199999999999996</v>
      </c>
      <c r="F99" s="85">
        <f t="shared" si="71"/>
        <v>4.87</v>
      </c>
      <c r="G99" s="85">
        <f t="shared" si="71"/>
        <v>5.22</v>
      </c>
      <c r="H99" s="86"/>
      <c r="I99" s="85">
        <f t="shared" ref="I99:N99" si="72">I91*I86+I97*I87</f>
        <v>3.47</v>
      </c>
      <c r="J99" s="85">
        <f t="shared" si="72"/>
        <v>3.7600000000000002</v>
      </c>
      <c r="K99" s="85">
        <f t="shared" si="72"/>
        <v>4.0897810218978341</v>
      </c>
      <c r="L99" s="85">
        <f t="shared" si="72"/>
        <v>4.4297330595483091</v>
      </c>
      <c r="M99" s="85">
        <f t="shared" si="72"/>
        <v>4.7737020810515656</v>
      </c>
      <c r="N99" s="85">
        <f t="shared" si="72"/>
        <v>5.1197262773723837</v>
      </c>
      <c r="O99" s="84"/>
      <c r="P99" s="84"/>
    </row>
    <row r="100" spans="1:16" x14ac:dyDescent="0.35">
      <c r="A100" s="84" t="s">
        <v>11</v>
      </c>
      <c r="B100" s="85">
        <v>5.55</v>
      </c>
      <c r="C100" s="85">
        <v>2.2799999999999998</v>
      </c>
      <c r="D100" s="85">
        <v>1.0900000000000001</v>
      </c>
      <c r="E100" s="85">
        <v>2.09</v>
      </c>
      <c r="F100" s="85">
        <v>2.09</v>
      </c>
      <c r="G100" s="92">
        <v>2.09</v>
      </c>
      <c r="H100" s="86"/>
      <c r="I100" s="87">
        <f>+Inflation!C21</f>
        <v>9.8001244899370565</v>
      </c>
      <c r="J100" s="87">
        <f>+Inflation!D21</f>
        <v>6.6137566137566051</v>
      </c>
      <c r="K100" s="87">
        <f>+Inflation!E21</f>
        <v>2.8713222261609106</v>
      </c>
      <c r="L100" s="87">
        <f>+Inflation!F21</f>
        <v>1.206064782908256</v>
      </c>
      <c r="M100" s="87">
        <f>+Inflation!G21</f>
        <v>1.2597889002382789</v>
      </c>
      <c r="N100" s="87">
        <f>+Inflation!H21</f>
        <v>1.6139878950907072</v>
      </c>
      <c r="O100" s="84"/>
      <c r="P100" s="84" t="s">
        <v>53</v>
      </c>
    </row>
    <row r="101" spans="1:16" x14ac:dyDescent="0.35">
      <c r="A101" s="84" t="s">
        <v>12</v>
      </c>
      <c r="B101" s="85">
        <f t="shared" ref="B101:G101" si="73">100*((1+B99/100)/(1+B100/100)-1)</f>
        <v>-1.9706300331596593</v>
      </c>
      <c r="C101" s="85">
        <f t="shared" si="73"/>
        <v>1.5056707078607845</v>
      </c>
      <c r="D101" s="85">
        <f t="shared" si="73"/>
        <v>3.0467899891186256</v>
      </c>
      <c r="E101" s="85">
        <f t="shared" si="73"/>
        <v>2.3802527181898236</v>
      </c>
      <c r="F101" s="85">
        <f t="shared" si="73"/>
        <v>2.7230874718385811</v>
      </c>
      <c r="G101" s="85">
        <f t="shared" si="73"/>
        <v>3.0659222254873164</v>
      </c>
      <c r="H101" s="86"/>
      <c r="I101" s="85">
        <f t="shared" ref="I101:N101" si="74">100*((1+I99/100)/(1+I100/100)-1)</f>
        <v>-5.7651341647770193</v>
      </c>
      <c r="J101" s="85">
        <f t="shared" si="74"/>
        <v>-2.6767245657568051</v>
      </c>
      <c r="K101" s="85">
        <f t="shared" si="74"/>
        <v>1.1844494358283386</v>
      </c>
      <c r="L101" s="85">
        <f t="shared" si="74"/>
        <v>3.1852520731390666</v>
      </c>
      <c r="M101" s="85">
        <f t="shared" si="74"/>
        <v>3.4701960363310747</v>
      </c>
      <c r="N101" s="85">
        <f t="shared" si="74"/>
        <v>3.4500549136021519</v>
      </c>
      <c r="O101" s="84"/>
      <c r="P101" s="84"/>
    </row>
    <row r="102" spans="1:16" x14ac:dyDescent="0.35">
      <c r="A102" s="84"/>
      <c r="B102" s="85"/>
      <c r="C102" s="85"/>
      <c r="D102" s="85"/>
      <c r="E102" s="85"/>
      <c r="F102" s="85"/>
      <c r="G102" s="85"/>
      <c r="H102" s="86"/>
      <c r="I102" s="85"/>
      <c r="J102" s="85"/>
      <c r="K102" s="85"/>
      <c r="L102" s="85"/>
      <c r="M102" s="85"/>
      <c r="N102" s="85"/>
      <c r="O102" s="84"/>
      <c r="P102" s="84"/>
    </row>
    <row r="103" spans="1:16" ht="13.15" x14ac:dyDescent="0.4">
      <c r="A103" s="100" t="s">
        <v>5</v>
      </c>
      <c r="B103" s="97">
        <f t="shared" ref="B103:G103" si="75">ROUND(+B101*B74+(1-B74)*B83,2)</f>
        <v>1.46</v>
      </c>
      <c r="C103" s="97">
        <f t="shared" si="75"/>
        <v>3.37</v>
      </c>
      <c r="D103" s="97">
        <f t="shared" si="75"/>
        <v>4.22</v>
      </c>
      <c r="E103" s="97">
        <f t="shared" si="75"/>
        <v>3.85</v>
      </c>
      <c r="F103" s="97">
        <f t="shared" si="75"/>
        <v>4.04</v>
      </c>
      <c r="G103" s="97">
        <f t="shared" si="75"/>
        <v>4.2300000000000004</v>
      </c>
      <c r="H103" s="98"/>
      <c r="I103" s="99">
        <f t="shared" ref="I103:N103" si="76">ROUND(+I101*I74+(1-I74)*I83,2)</f>
        <v>-0.63</v>
      </c>
      <c r="J103" s="99">
        <f t="shared" si="76"/>
        <v>1.07</v>
      </c>
      <c r="K103" s="99">
        <f t="shared" si="76"/>
        <v>3.19</v>
      </c>
      <c r="L103" s="99">
        <f t="shared" si="76"/>
        <v>4.29</v>
      </c>
      <c r="M103" s="99">
        <f t="shared" si="76"/>
        <v>4.45</v>
      </c>
      <c r="N103" s="99">
        <f t="shared" si="76"/>
        <v>4.4400000000000004</v>
      </c>
      <c r="O103" s="84"/>
      <c r="P103" s="84" t="s">
        <v>39</v>
      </c>
    </row>
    <row r="104" spans="1:16" x14ac:dyDescent="0.35">
      <c r="A104" s="84" t="s">
        <v>63</v>
      </c>
      <c r="B104" s="92">
        <f t="shared" ref="B104:G104" si="77">ROUND(+B101*B74+(1-B74)*B84,2)</f>
        <v>2.0499999999999998</v>
      </c>
      <c r="C104" s="92">
        <f t="shared" si="77"/>
        <v>3.96</v>
      </c>
      <c r="D104" s="92">
        <f t="shared" si="77"/>
        <v>4.8099999999999996</v>
      </c>
      <c r="E104" s="92">
        <f t="shared" si="77"/>
        <v>4.45</v>
      </c>
      <c r="F104" s="92">
        <f t="shared" si="77"/>
        <v>4.63</v>
      </c>
      <c r="G104" s="92">
        <f t="shared" si="77"/>
        <v>4.82</v>
      </c>
      <c r="H104" s="93"/>
      <c r="I104" s="92">
        <f t="shared" ref="I104:N104" si="78">ROUND(+I101*I74+(1-I74)*I84,2)</f>
        <v>0.15</v>
      </c>
      <c r="J104" s="92">
        <f t="shared" si="78"/>
        <v>1.92</v>
      </c>
      <c r="K104" s="92">
        <f t="shared" si="78"/>
        <v>3.94</v>
      </c>
      <c r="L104" s="92">
        <f t="shared" si="78"/>
        <v>5.01</v>
      </c>
      <c r="M104" s="92">
        <f t="shared" si="78"/>
        <v>5.17</v>
      </c>
      <c r="N104" s="92">
        <f t="shared" si="78"/>
        <v>5.12</v>
      </c>
      <c r="O104" s="84"/>
      <c r="P104" s="84" t="s">
        <v>39</v>
      </c>
    </row>
  </sheetData>
  <mergeCells count="2">
    <mergeCell ref="B1:G2"/>
    <mergeCell ref="I1:N2"/>
  </mergeCells>
  <phoneticPr fontId="0" type="noConversion"/>
  <pageMargins left="0.75" right="0.75" top="1" bottom="1" header="0.5" footer="0.5"/>
  <pageSetup paperSize="9" scale="72" orientation="landscape" horizontalDpi="4294967293" vertic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5"/>
  <sheetViews>
    <sheetView workbookViewId="0"/>
  </sheetViews>
  <sheetFormatPr defaultRowHeight="13.15" x14ac:dyDescent="0.4"/>
  <cols>
    <col min="1" max="1" width="13.1328125" bestFit="1" customWidth="1"/>
    <col min="2" max="2" width="2" style="36" customWidth="1"/>
    <col min="10" max="10" width="9.1328125" style="117" bestFit="1" customWidth="1"/>
    <col min="11" max="11" width="7.1328125" style="118" customWidth="1"/>
    <col min="12" max="12" width="8.1328125" style="117" bestFit="1" customWidth="1"/>
    <col min="13" max="13" width="7.1328125" style="118" customWidth="1"/>
    <col min="14" max="14" width="8.1328125" style="117" bestFit="1" customWidth="1"/>
    <col min="15" max="15" width="7.1328125" style="118" customWidth="1"/>
    <col min="16" max="16" width="8.1328125" style="117" bestFit="1" customWidth="1"/>
    <col min="17" max="17" width="7.1328125" style="118" customWidth="1"/>
    <col min="18" max="18" width="8.1328125" style="117" bestFit="1" customWidth="1"/>
    <col min="19" max="19" width="7.1328125" style="118" customWidth="1"/>
    <col min="20" max="20" width="8.1328125" style="117" bestFit="1" customWidth="1"/>
    <col min="21" max="21" width="7.1328125" style="118" customWidth="1"/>
  </cols>
  <sheetData>
    <row r="1" spans="1:21" x14ac:dyDescent="0.4">
      <c r="A1" s="3" t="s">
        <v>103</v>
      </c>
      <c r="J1" s="119" t="s">
        <v>97</v>
      </c>
      <c r="K1" s="120"/>
      <c r="L1" s="119"/>
      <c r="M1" s="120"/>
      <c r="N1" s="119"/>
      <c r="O1" s="120"/>
      <c r="P1" s="119"/>
      <c r="Q1" s="120"/>
      <c r="R1" s="119"/>
      <c r="S1" s="120"/>
      <c r="T1" s="119"/>
      <c r="U1" s="120"/>
    </row>
    <row r="2" spans="1:21" x14ac:dyDescent="0.4">
      <c r="J2" s="136" t="s">
        <v>93</v>
      </c>
      <c r="K2" s="120"/>
      <c r="L2" s="119"/>
      <c r="M2" s="120"/>
      <c r="N2" s="119"/>
      <c r="O2" s="120"/>
      <c r="P2" s="119"/>
      <c r="Q2" s="120"/>
      <c r="R2" s="119"/>
      <c r="S2" s="120"/>
      <c r="T2" s="119"/>
      <c r="U2" s="120"/>
    </row>
    <row r="3" spans="1:21" ht="14.25" x14ac:dyDescent="0.45">
      <c r="J3" s="147" t="s">
        <v>100</v>
      </c>
      <c r="K3" s="120"/>
      <c r="L3" s="119"/>
      <c r="M3" s="120"/>
      <c r="N3" s="119"/>
      <c r="O3" s="120"/>
      <c r="P3" s="119"/>
      <c r="Q3" s="120"/>
      <c r="R3" s="119"/>
      <c r="S3" s="120"/>
      <c r="T3" s="119"/>
      <c r="U3" s="120"/>
    </row>
    <row r="4" spans="1:21" ht="14.25" x14ac:dyDescent="0.45">
      <c r="A4" s="34" t="s">
        <v>41</v>
      </c>
      <c r="B4" s="42"/>
      <c r="C4" s="17">
        <v>2023</v>
      </c>
      <c r="D4" s="17">
        <v>2024</v>
      </c>
      <c r="E4" s="17">
        <v>2025</v>
      </c>
      <c r="F4" s="17">
        <v>2026</v>
      </c>
      <c r="G4" s="17">
        <v>2027</v>
      </c>
      <c r="H4" s="17">
        <v>2028</v>
      </c>
      <c r="J4" s="147" t="s">
        <v>101</v>
      </c>
      <c r="K4" s="120"/>
      <c r="L4" s="119"/>
      <c r="M4" s="120"/>
      <c r="N4" s="119"/>
      <c r="O4" s="120"/>
      <c r="P4" s="119"/>
      <c r="Q4" s="120"/>
      <c r="R4" s="119"/>
      <c r="S4" s="120"/>
      <c r="T4" s="119"/>
      <c r="U4" s="120"/>
    </row>
    <row r="5" spans="1:21" s="142" customFormat="1" ht="14.25" x14ac:dyDescent="0.45">
      <c r="A5" s="34"/>
      <c r="B5" s="42"/>
      <c r="C5" s="42"/>
      <c r="D5" s="42"/>
      <c r="E5" s="42"/>
      <c r="F5" s="42"/>
      <c r="G5" s="42"/>
      <c r="H5" s="42"/>
      <c r="J5" s="147"/>
      <c r="K5" s="120"/>
      <c r="L5" s="119"/>
      <c r="M5" s="120"/>
      <c r="N5" s="119"/>
      <c r="O5" s="120"/>
      <c r="P5" s="119"/>
      <c r="Q5" s="120"/>
      <c r="R5" s="119"/>
      <c r="S5" s="120"/>
      <c r="T5" s="119"/>
      <c r="U5" s="120"/>
    </row>
    <row r="6" spans="1:21" x14ac:dyDescent="0.4">
      <c r="A6" s="7" t="s">
        <v>74</v>
      </c>
      <c r="B6" s="43"/>
      <c r="C6" s="112">
        <v>1.77</v>
      </c>
      <c r="D6" s="112">
        <f>+C6</f>
        <v>1.77</v>
      </c>
      <c r="E6" s="112">
        <f>+D6</f>
        <v>1.77</v>
      </c>
      <c r="F6" s="112">
        <f>+E6</f>
        <v>1.77</v>
      </c>
      <c r="G6" s="112">
        <f>+F6</f>
        <v>1.77</v>
      </c>
      <c r="H6" s="112">
        <f>+G6</f>
        <v>1.77</v>
      </c>
      <c r="J6" s="117" t="s">
        <v>76</v>
      </c>
      <c r="K6" s="118">
        <f>AVERAGE(K10:K374)</f>
        <v>0.75</v>
      </c>
      <c r="M6" s="118">
        <f>AVERAGE(M10:M375)</f>
        <v>0.75</v>
      </c>
      <c r="O6" s="118">
        <f>AVERAGE(O10:O374)</f>
        <v>0.75</v>
      </c>
      <c r="Q6" s="118">
        <f>AVERAGE(Q10:Q374)</f>
        <v>0.75</v>
      </c>
      <c r="S6" s="118">
        <f>AVERAGE(S10:S374)</f>
        <v>0.75</v>
      </c>
      <c r="U6" s="118">
        <f>AVERAGE(U10:U375)</f>
        <v>0.75</v>
      </c>
    </row>
    <row r="7" spans="1:21" x14ac:dyDescent="0.4">
      <c r="A7" s="7" t="s">
        <v>77</v>
      </c>
      <c r="B7" s="43"/>
      <c r="C7" s="112">
        <f>+K6</f>
        <v>0.75</v>
      </c>
      <c r="D7" s="112">
        <f>+M6</f>
        <v>0.75</v>
      </c>
      <c r="E7" s="112">
        <f>+O6</f>
        <v>0.75</v>
      </c>
      <c r="F7" s="112">
        <f>+Q6</f>
        <v>0.75</v>
      </c>
      <c r="G7" s="112">
        <f>+S6</f>
        <v>0.75</v>
      </c>
      <c r="H7" s="112">
        <f>+U6</f>
        <v>0.75</v>
      </c>
    </row>
    <row r="8" spans="1:21" x14ac:dyDescent="0.4">
      <c r="A8" s="7" t="s">
        <v>75</v>
      </c>
      <c r="C8" s="113">
        <v>-0.75</v>
      </c>
      <c r="D8" s="113">
        <f>+C8</f>
        <v>-0.75</v>
      </c>
      <c r="E8" s="113">
        <f t="shared" ref="E8:H8" si="0">+D8</f>
        <v>-0.75</v>
      </c>
      <c r="F8" s="113">
        <f t="shared" si="0"/>
        <v>-0.75</v>
      </c>
      <c r="G8" s="113">
        <f t="shared" si="0"/>
        <v>-0.75</v>
      </c>
      <c r="H8" s="113">
        <f t="shared" si="0"/>
        <v>-0.75</v>
      </c>
      <c r="J8" s="117" t="s">
        <v>92</v>
      </c>
    </row>
    <row r="9" spans="1:21" x14ac:dyDescent="0.4">
      <c r="A9" s="7" t="s">
        <v>40</v>
      </c>
      <c r="C9" s="121">
        <f>+C6+C7+C8</f>
        <v>1.77</v>
      </c>
      <c r="D9" s="121">
        <f t="shared" ref="D9:H9" si="1">+D6+D7+D8</f>
        <v>1.77</v>
      </c>
      <c r="E9" s="121">
        <f t="shared" si="1"/>
        <v>1.77</v>
      </c>
      <c r="F9" s="121">
        <f t="shared" si="1"/>
        <v>1.77</v>
      </c>
      <c r="G9" s="121">
        <f t="shared" si="1"/>
        <v>1.77</v>
      </c>
      <c r="H9" s="121">
        <f t="shared" si="1"/>
        <v>1.77</v>
      </c>
      <c r="J9" s="119"/>
      <c r="K9" s="120"/>
      <c r="L9" s="119"/>
      <c r="M9" s="120"/>
      <c r="N9" s="119"/>
      <c r="O9" s="120"/>
      <c r="P9" s="119"/>
      <c r="Q9" s="120"/>
      <c r="R9" s="119"/>
      <c r="S9" s="120"/>
      <c r="T9" s="119"/>
      <c r="U9" s="120"/>
    </row>
    <row r="10" spans="1:21" x14ac:dyDescent="0.4">
      <c r="J10" s="117">
        <v>44927</v>
      </c>
      <c r="K10" s="118">
        <v>0.75</v>
      </c>
      <c r="L10" s="117">
        <v>45292</v>
      </c>
      <c r="M10" s="118">
        <v>0.75</v>
      </c>
      <c r="N10" s="117">
        <v>45658</v>
      </c>
      <c r="O10" s="118">
        <v>0.75</v>
      </c>
      <c r="P10" s="117">
        <v>46023</v>
      </c>
      <c r="Q10" s="118">
        <v>0.75</v>
      </c>
      <c r="R10" s="117">
        <v>46388</v>
      </c>
      <c r="S10" s="118">
        <v>0.75</v>
      </c>
      <c r="T10" s="117">
        <v>46753</v>
      </c>
      <c r="U10" s="118">
        <v>0.75</v>
      </c>
    </row>
    <row r="11" spans="1:21" x14ac:dyDescent="0.4">
      <c r="J11" s="117">
        <v>44928</v>
      </c>
      <c r="K11" s="118">
        <f>+K10</f>
        <v>0.75</v>
      </c>
      <c r="L11" s="117">
        <v>45293</v>
      </c>
      <c r="M11" s="118">
        <f>+M10</f>
        <v>0.75</v>
      </c>
      <c r="N11" s="117">
        <v>45659</v>
      </c>
      <c r="O11" s="118">
        <f>+O10</f>
        <v>0.75</v>
      </c>
      <c r="P11" s="117">
        <v>46024</v>
      </c>
      <c r="Q11" s="118">
        <f>+Q10</f>
        <v>0.75</v>
      </c>
      <c r="R11" s="117">
        <v>46389</v>
      </c>
      <c r="S11" s="118">
        <f>+S10</f>
        <v>0.75</v>
      </c>
      <c r="T11" s="117">
        <v>46754</v>
      </c>
      <c r="U11" s="118">
        <f>+U10</f>
        <v>0.75</v>
      </c>
    </row>
    <row r="12" spans="1:21" x14ac:dyDescent="0.4">
      <c r="A12" s="116"/>
      <c r="J12" s="117">
        <v>44929</v>
      </c>
      <c r="K12" s="118">
        <f t="shared" ref="K12:Q75" si="2">+K11</f>
        <v>0.75</v>
      </c>
      <c r="L12" s="117">
        <v>45294</v>
      </c>
      <c r="M12" s="118">
        <f t="shared" si="2"/>
        <v>0.75</v>
      </c>
      <c r="N12" s="117">
        <v>45660</v>
      </c>
      <c r="O12" s="118">
        <f t="shared" si="2"/>
        <v>0.75</v>
      </c>
      <c r="P12" s="117">
        <v>46025</v>
      </c>
      <c r="Q12" s="118">
        <f t="shared" si="2"/>
        <v>0.75</v>
      </c>
      <c r="R12" s="117">
        <v>46390</v>
      </c>
      <c r="S12" s="118">
        <f t="shared" ref="S12:S75" si="3">+S11</f>
        <v>0.75</v>
      </c>
      <c r="T12" s="117">
        <v>46755</v>
      </c>
      <c r="U12" s="118">
        <f t="shared" ref="U12:U75" si="4">+U11</f>
        <v>0.75</v>
      </c>
    </row>
    <row r="13" spans="1:21" x14ac:dyDescent="0.4">
      <c r="J13" s="117">
        <v>44930</v>
      </c>
      <c r="K13" s="118">
        <f t="shared" si="2"/>
        <v>0.75</v>
      </c>
      <c r="L13" s="117">
        <v>45295</v>
      </c>
      <c r="M13" s="118">
        <f t="shared" si="2"/>
        <v>0.75</v>
      </c>
      <c r="N13" s="117">
        <v>45661</v>
      </c>
      <c r="O13" s="118">
        <f t="shared" si="2"/>
        <v>0.75</v>
      </c>
      <c r="P13" s="117">
        <v>46026</v>
      </c>
      <c r="Q13" s="118">
        <f t="shared" si="2"/>
        <v>0.75</v>
      </c>
      <c r="R13" s="117">
        <v>46391</v>
      </c>
      <c r="S13" s="118">
        <f t="shared" si="3"/>
        <v>0.75</v>
      </c>
      <c r="T13" s="117">
        <v>46756</v>
      </c>
      <c r="U13" s="118">
        <f t="shared" si="4"/>
        <v>0.75</v>
      </c>
    </row>
    <row r="14" spans="1:21" x14ac:dyDescent="0.4">
      <c r="J14" s="117">
        <v>44931</v>
      </c>
      <c r="K14" s="118">
        <f t="shared" si="2"/>
        <v>0.75</v>
      </c>
      <c r="L14" s="117">
        <v>45296</v>
      </c>
      <c r="M14" s="118">
        <f t="shared" si="2"/>
        <v>0.75</v>
      </c>
      <c r="N14" s="117">
        <v>45662</v>
      </c>
      <c r="O14" s="118">
        <f t="shared" si="2"/>
        <v>0.75</v>
      </c>
      <c r="P14" s="117">
        <v>46027</v>
      </c>
      <c r="Q14" s="118">
        <f t="shared" si="2"/>
        <v>0.75</v>
      </c>
      <c r="R14" s="117">
        <v>46392</v>
      </c>
      <c r="S14" s="118">
        <f t="shared" si="3"/>
        <v>0.75</v>
      </c>
      <c r="T14" s="117">
        <v>46757</v>
      </c>
      <c r="U14" s="118">
        <f t="shared" si="4"/>
        <v>0.75</v>
      </c>
    </row>
    <row r="15" spans="1:21" x14ac:dyDescent="0.4">
      <c r="J15" s="117">
        <v>44932</v>
      </c>
      <c r="K15" s="118">
        <f t="shared" si="2"/>
        <v>0.75</v>
      </c>
      <c r="L15" s="117">
        <v>45297</v>
      </c>
      <c r="M15" s="118">
        <f t="shared" si="2"/>
        <v>0.75</v>
      </c>
      <c r="N15" s="117">
        <v>45663</v>
      </c>
      <c r="O15" s="118">
        <f t="shared" si="2"/>
        <v>0.75</v>
      </c>
      <c r="P15" s="117">
        <v>46028</v>
      </c>
      <c r="Q15" s="118">
        <f t="shared" si="2"/>
        <v>0.75</v>
      </c>
      <c r="R15" s="117">
        <v>46393</v>
      </c>
      <c r="S15" s="118">
        <f t="shared" si="3"/>
        <v>0.75</v>
      </c>
      <c r="T15" s="117">
        <v>46758</v>
      </c>
      <c r="U15" s="118">
        <f t="shared" si="4"/>
        <v>0.75</v>
      </c>
    </row>
    <row r="16" spans="1:21" x14ac:dyDescent="0.4">
      <c r="J16" s="117">
        <v>44933</v>
      </c>
      <c r="K16" s="118">
        <f t="shared" si="2"/>
        <v>0.75</v>
      </c>
      <c r="L16" s="117">
        <v>45298</v>
      </c>
      <c r="M16" s="118">
        <f t="shared" si="2"/>
        <v>0.75</v>
      </c>
      <c r="N16" s="117">
        <v>45664</v>
      </c>
      <c r="O16" s="118">
        <f t="shared" si="2"/>
        <v>0.75</v>
      </c>
      <c r="P16" s="117">
        <v>46029</v>
      </c>
      <c r="Q16" s="118">
        <f t="shared" si="2"/>
        <v>0.75</v>
      </c>
      <c r="R16" s="117">
        <v>46394</v>
      </c>
      <c r="S16" s="118">
        <f t="shared" si="3"/>
        <v>0.75</v>
      </c>
      <c r="T16" s="117">
        <v>46759</v>
      </c>
      <c r="U16" s="118">
        <f t="shared" si="4"/>
        <v>0.75</v>
      </c>
    </row>
    <row r="17" spans="10:21" x14ac:dyDescent="0.4">
      <c r="J17" s="117">
        <v>44934</v>
      </c>
      <c r="K17" s="118">
        <f t="shared" si="2"/>
        <v>0.75</v>
      </c>
      <c r="L17" s="117">
        <v>45299</v>
      </c>
      <c r="M17" s="118">
        <f t="shared" si="2"/>
        <v>0.75</v>
      </c>
      <c r="N17" s="117">
        <v>45665</v>
      </c>
      <c r="O17" s="118">
        <f t="shared" si="2"/>
        <v>0.75</v>
      </c>
      <c r="P17" s="117">
        <v>46030</v>
      </c>
      <c r="Q17" s="118">
        <f t="shared" si="2"/>
        <v>0.75</v>
      </c>
      <c r="R17" s="117">
        <v>46395</v>
      </c>
      <c r="S17" s="118">
        <f t="shared" si="3"/>
        <v>0.75</v>
      </c>
      <c r="T17" s="117">
        <v>46760</v>
      </c>
      <c r="U17" s="118">
        <f t="shared" si="4"/>
        <v>0.75</v>
      </c>
    </row>
    <row r="18" spans="10:21" x14ac:dyDescent="0.4">
      <c r="J18" s="117">
        <v>44935</v>
      </c>
      <c r="K18" s="118">
        <f t="shared" si="2"/>
        <v>0.75</v>
      </c>
      <c r="L18" s="117">
        <v>45300</v>
      </c>
      <c r="M18" s="118">
        <f t="shared" si="2"/>
        <v>0.75</v>
      </c>
      <c r="N18" s="117">
        <v>45666</v>
      </c>
      <c r="O18" s="118">
        <f t="shared" si="2"/>
        <v>0.75</v>
      </c>
      <c r="P18" s="117">
        <v>46031</v>
      </c>
      <c r="Q18" s="118">
        <f t="shared" si="2"/>
        <v>0.75</v>
      </c>
      <c r="R18" s="117">
        <v>46396</v>
      </c>
      <c r="S18" s="118">
        <f t="shared" si="3"/>
        <v>0.75</v>
      </c>
      <c r="T18" s="117">
        <v>46761</v>
      </c>
      <c r="U18" s="118">
        <f t="shared" si="4"/>
        <v>0.75</v>
      </c>
    </row>
    <row r="19" spans="10:21" x14ac:dyDescent="0.4">
      <c r="J19" s="117">
        <v>44936</v>
      </c>
      <c r="K19" s="118">
        <f t="shared" si="2"/>
        <v>0.75</v>
      </c>
      <c r="L19" s="117">
        <v>45301</v>
      </c>
      <c r="M19" s="118">
        <f t="shared" si="2"/>
        <v>0.75</v>
      </c>
      <c r="N19" s="117">
        <v>45667</v>
      </c>
      <c r="O19" s="118">
        <f t="shared" si="2"/>
        <v>0.75</v>
      </c>
      <c r="P19" s="117">
        <v>46032</v>
      </c>
      <c r="Q19" s="118">
        <f t="shared" si="2"/>
        <v>0.75</v>
      </c>
      <c r="R19" s="117">
        <v>46397</v>
      </c>
      <c r="S19" s="118">
        <f t="shared" si="3"/>
        <v>0.75</v>
      </c>
      <c r="T19" s="117">
        <v>46762</v>
      </c>
      <c r="U19" s="118">
        <f t="shared" si="4"/>
        <v>0.75</v>
      </c>
    </row>
    <row r="20" spans="10:21" x14ac:dyDescent="0.4">
      <c r="J20" s="117">
        <v>44937</v>
      </c>
      <c r="K20" s="118">
        <f t="shared" si="2"/>
        <v>0.75</v>
      </c>
      <c r="L20" s="117">
        <v>45302</v>
      </c>
      <c r="M20" s="118">
        <f t="shared" si="2"/>
        <v>0.75</v>
      </c>
      <c r="N20" s="117">
        <v>45668</v>
      </c>
      <c r="O20" s="118">
        <f t="shared" si="2"/>
        <v>0.75</v>
      </c>
      <c r="P20" s="117">
        <v>46033</v>
      </c>
      <c r="Q20" s="118">
        <f t="shared" si="2"/>
        <v>0.75</v>
      </c>
      <c r="R20" s="117">
        <v>46398</v>
      </c>
      <c r="S20" s="118">
        <f t="shared" si="3"/>
        <v>0.75</v>
      </c>
      <c r="T20" s="117">
        <v>46763</v>
      </c>
      <c r="U20" s="118">
        <f t="shared" si="4"/>
        <v>0.75</v>
      </c>
    </row>
    <row r="21" spans="10:21" x14ac:dyDescent="0.4">
      <c r="J21" s="117">
        <v>44938</v>
      </c>
      <c r="K21" s="118">
        <f t="shared" si="2"/>
        <v>0.75</v>
      </c>
      <c r="L21" s="117">
        <v>45303</v>
      </c>
      <c r="M21" s="118">
        <f t="shared" si="2"/>
        <v>0.75</v>
      </c>
      <c r="N21" s="117">
        <v>45669</v>
      </c>
      <c r="O21" s="118">
        <f t="shared" si="2"/>
        <v>0.75</v>
      </c>
      <c r="P21" s="117">
        <v>46034</v>
      </c>
      <c r="Q21" s="118">
        <f t="shared" si="2"/>
        <v>0.75</v>
      </c>
      <c r="R21" s="117">
        <v>46399</v>
      </c>
      <c r="S21" s="118">
        <f t="shared" si="3"/>
        <v>0.75</v>
      </c>
      <c r="T21" s="117">
        <v>46764</v>
      </c>
      <c r="U21" s="118">
        <f t="shared" si="4"/>
        <v>0.75</v>
      </c>
    </row>
    <row r="22" spans="10:21" x14ac:dyDescent="0.4">
      <c r="J22" s="117">
        <v>44939</v>
      </c>
      <c r="K22" s="118">
        <f t="shared" si="2"/>
        <v>0.75</v>
      </c>
      <c r="L22" s="117">
        <v>45304</v>
      </c>
      <c r="M22" s="118">
        <f t="shared" si="2"/>
        <v>0.75</v>
      </c>
      <c r="N22" s="117">
        <v>45670</v>
      </c>
      <c r="O22" s="118">
        <f t="shared" si="2"/>
        <v>0.75</v>
      </c>
      <c r="P22" s="117">
        <v>46035</v>
      </c>
      <c r="Q22" s="118">
        <f t="shared" si="2"/>
        <v>0.75</v>
      </c>
      <c r="R22" s="117">
        <v>46400</v>
      </c>
      <c r="S22" s="118">
        <f t="shared" si="3"/>
        <v>0.75</v>
      </c>
      <c r="T22" s="117">
        <v>46765</v>
      </c>
      <c r="U22" s="118">
        <f t="shared" si="4"/>
        <v>0.75</v>
      </c>
    </row>
    <row r="23" spans="10:21" x14ac:dyDescent="0.4">
      <c r="J23" s="117">
        <v>44940</v>
      </c>
      <c r="K23" s="118">
        <f t="shared" si="2"/>
        <v>0.75</v>
      </c>
      <c r="L23" s="117">
        <v>45305</v>
      </c>
      <c r="M23" s="118">
        <f t="shared" si="2"/>
        <v>0.75</v>
      </c>
      <c r="N23" s="117">
        <v>45671</v>
      </c>
      <c r="O23" s="118">
        <f t="shared" si="2"/>
        <v>0.75</v>
      </c>
      <c r="P23" s="117">
        <v>46036</v>
      </c>
      <c r="Q23" s="118">
        <f t="shared" si="2"/>
        <v>0.75</v>
      </c>
      <c r="R23" s="117">
        <v>46401</v>
      </c>
      <c r="S23" s="118">
        <f t="shared" si="3"/>
        <v>0.75</v>
      </c>
      <c r="T23" s="117">
        <v>46766</v>
      </c>
      <c r="U23" s="118">
        <f t="shared" si="4"/>
        <v>0.75</v>
      </c>
    </row>
    <row r="24" spans="10:21" x14ac:dyDescent="0.4">
      <c r="J24" s="117">
        <v>44941</v>
      </c>
      <c r="K24" s="118">
        <f t="shared" si="2"/>
        <v>0.75</v>
      </c>
      <c r="L24" s="117">
        <v>45306</v>
      </c>
      <c r="M24" s="118">
        <f t="shared" si="2"/>
        <v>0.75</v>
      </c>
      <c r="N24" s="117">
        <v>45672</v>
      </c>
      <c r="O24" s="118">
        <f t="shared" si="2"/>
        <v>0.75</v>
      </c>
      <c r="P24" s="117">
        <v>46037</v>
      </c>
      <c r="Q24" s="118">
        <f t="shared" si="2"/>
        <v>0.75</v>
      </c>
      <c r="R24" s="117">
        <v>46402</v>
      </c>
      <c r="S24" s="118">
        <f t="shared" si="3"/>
        <v>0.75</v>
      </c>
      <c r="T24" s="117">
        <v>46767</v>
      </c>
      <c r="U24" s="118">
        <f t="shared" si="4"/>
        <v>0.75</v>
      </c>
    </row>
    <row r="25" spans="10:21" x14ac:dyDescent="0.4">
      <c r="J25" s="117">
        <v>44942</v>
      </c>
      <c r="K25" s="118">
        <f t="shared" si="2"/>
        <v>0.75</v>
      </c>
      <c r="L25" s="117">
        <v>45307</v>
      </c>
      <c r="M25" s="118">
        <f t="shared" si="2"/>
        <v>0.75</v>
      </c>
      <c r="N25" s="117">
        <v>45673</v>
      </c>
      <c r="O25" s="118">
        <f t="shared" si="2"/>
        <v>0.75</v>
      </c>
      <c r="P25" s="117">
        <v>46038</v>
      </c>
      <c r="Q25" s="118">
        <f t="shared" si="2"/>
        <v>0.75</v>
      </c>
      <c r="R25" s="117">
        <v>46403</v>
      </c>
      <c r="S25" s="118">
        <f t="shared" si="3"/>
        <v>0.75</v>
      </c>
      <c r="T25" s="117">
        <v>46768</v>
      </c>
      <c r="U25" s="118">
        <f t="shared" si="4"/>
        <v>0.75</v>
      </c>
    </row>
    <row r="26" spans="10:21" x14ac:dyDescent="0.4">
      <c r="J26" s="117">
        <v>44943</v>
      </c>
      <c r="K26" s="118">
        <f t="shared" si="2"/>
        <v>0.75</v>
      </c>
      <c r="L26" s="117">
        <v>45308</v>
      </c>
      <c r="M26" s="118">
        <f t="shared" si="2"/>
        <v>0.75</v>
      </c>
      <c r="N26" s="117">
        <v>45674</v>
      </c>
      <c r="O26" s="118">
        <f t="shared" si="2"/>
        <v>0.75</v>
      </c>
      <c r="P26" s="117">
        <v>46039</v>
      </c>
      <c r="Q26" s="118">
        <f t="shared" si="2"/>
        <v>0.75</v>
      </c>
      <c r="R26" s="117">
        <v>46404</v>
      </c>
      <c r="S26" s="118">
        <f t="shared" si="3"/>
        <v>0.75</v>
      </c>
      <c r="T26" s="117">
        <v>46769</v>
      </c>
      <c r="U26" s="118">
        <f t="shared" si="4"/>
        <v>0.75</v>
      </c>
    </row>
    <row r="27" spans="10:21" x14ac:dyDescent="0.4">
      <c r="J27" s="117">
        <v>44944</v>
      </c>
      <c r="K27" s="118">
        <f t="shared" si="2"/>
        <v>0.75</v>
      </c>
      <c r="L27" s="117">
        <v>45309</v>
      </c>
      <c r="M27" s="118">
        <f t="shared" si="2"/>
        <v>0.75</v>
      </c>
      <c r="N27" s="117">
        <v>45675</v>
      </c>
      <c r="O27" s="118">
        <f t="shared" si="2"/>
        <v>0.75</v>
      </c>
      <c r="P27" s="117">
        <v>46040</v>
      </c>
      <c r="Q27" s="118">
        <f t="shared" si="2"/>
        <v>0.75</v>
      </c>
      <c r="R27" s="117">
        <v>46405</v>
      </c>
      <c r="S27" s="118">
        <f t="shared" si="3"/>
        <v>0.75</v>
      </c>
      <c r="T27" s="117">
        <v>46770</v>
      </c>
      <c r="U27" s="118">
        <f t="shared" si="4"/>
        <v>0.75</v>
      </c>
    </row>
    <row r="28" spans="10:21" x14ac:dyDescent="0.4">
      <c r="J28" s="117">
        <v>44945</v>
      </c>
      <c r="K28" s="118">
        <f t="shared" si="2"/>
        <v>0.75</v>
      </c>
      <c r="L28" s="117">
        <v>45310</v>
      </c>
      <c r="M28" s="118">
        <f t="shared" si="2"/>
        <v>0.75</v>
      </c>
      <c r="N28" s="117">
        <v>45676</v>
      </c>
      <c r="O28" s="118">
        <f t="shared" si="2"/>
        <v>0.75</v>
      </c>
      <c r="P28" s="117">
        <v>46041</v>
      </c>
      <c r="Q28" s="118">
        <f t="shared" si="2"/>
        <v>0.75</v>
      </c>
      <c r="R28" s="117">
        <v>46406</v>
      </c>
      <c r="S28" s="118">
        <f t="shared" si="3"/>
        <v>0.75</v>
      </c>
      <c r="T28" s="117">
        <v>46771</v>
      </c>
      <c r="U28" s="118">
        <f t="shared" si="4"/>
        <v>0.75</v>
      </c>
    </row>
    <row r="29" spans="10:21" x14ac:dyDescent="0.4">
      <c r="J29" s="117">
        <v>44946</v>
      </c>
      <c r="K29" s="118">
        <f t="shared" si="2"/>
        <v>0.75</v>
      </c>
      <c r="L29" s="117">
        <v>45311</v>
      </c>
      <c r="M29" s="118">
        <f t="shared" si="2"/>
        <v>0.75</v>
      </c>
      <c r="N29" s="117">
        <v>45677</v>
      </c>
      <c r="O29" s="118">
        <f t="shared" si="2"/>
        <v>0.75</v>
      </c>
      <c r="P29" s="117">
        <v>46042</v>
      </c>
      <c r="Q29" s="118">
        <f t="shared" si="2"/>
        <v>0.75</v>
      </c>
      <c r="R29" s="117">
        <v>46407</v>
      </c>
      <c r="S29" s="118">
        <f t="shared" si="3"/>
        <v>0.75</v>
      </c>
      <c r="T29" s="117">
        <v>46772</v>
      </c>
      <c r="U29" s="118">
        <f t="shared" si="4"/>
        <v>0.75</v>
      </c>
    </row>
    <row r="30" spans="10:21" x14ac:dyDescent="0.4">
      <c r="J30" s="117">
        <v>44947</v>
      </c>
      <c r="K30" s="118">
        <f t="shared" si="2"/>
        <v>0.75</v>
      </c>
      <c r="L30" s="117">
        <v>45312</v>
      </c>
      <c r="M30" s="118">
        <f t="shared" si="2"/>
        <v>0.75</v>
      </c>
      <c r="N30" s="117">
        <v>45678</v>
      </c>
      <c r="O30" s="118">
        <f t="shared" si="2"/>
        <v>0.75</v>
      </c>
      <c r="P30" s="117">
        <v>46043</v>
      </c>
      <c r="Q30" s="118">
        <f t="shared" si="2"/>
        <v>0.75</v>
      </c>
      <c r="R30" s="117">
        <v>46408</v>
      </c>
      <c r="S30" s="118">
        <f t="shared" si="3"/>
        <v>0.75</v>
      </c>
      <c r="T30" s="117">
        <v>46773</v>
      </c>
      <c r="U30" s="118">
        <f t="shared" si="4"/>
        <v>0.75</v>
      </c>
    </row>
    <row r="31" spans="10:21" x14ac:dyDescent="0.4">
      <c r="J31" s="117">
        <v>44948</v>
      </c>
      <c r="K31" s="118">
        <f t="shared" si="2"/>
        <v>0.75</v>
      </c>
      <c r="L31" s="117">
        <v>45313</v>
      </c>
      <c r="M31" s="118">
        <f t="shared" si="2"/>
        <v>0.75</v>
      </c>
      <c r="N31" s="117">
        <v>45679</v>
      </c>
      <c r="O31" s="118">
        <f t="shared" si="2"/>
        <v>0.75</v>
      </c>
      <c r="P31" s="117">
        <v>46044</v>
      </c>
      <c r="Q31" s="118">
        <f t="shared" si="2"/>
        <v>0.75</v>
      </c>
      <c r="R31" s="117">
        <v>46409</v>
      </c>
      <c r="S31" s="118">
        <f t="shared" si="3"/>
        <v>0.75</v>
      </c>
      <c r="T31" s="117">
        <v>46774</v>
      </c>
      <c r="U31" s="118">
        <f t="shared" si="4"/>
        <v>0.75</v>
      </c>
    </row>
    <row r="32" spans="10:21" x14ac:dyDescent="0.4">
      <c r="J32" s="117">
        <v>44949</v>
      </c>
      <c r="K32" s="118">
        <f t="shared" si="2"/>
        <v>0.75</v>
      </c>
      <c r="L32" s="117">
        <v>45314</v>
      </c>
      <c r="M32" s="118">
        <f t="shared" si="2"/>
        <v>0.75</v>
      </c>
      <c r="N32" s="117">
        <v>45680</v>
      </c>
      <c r="O32" s="118">
        <f t="shared" si="2"/>
        <v>0.75</v>
      </c>
      <c r="P32" s="117">
        <v>46045</v>
      </c>
      <c r="Q32" s="118">
        <f t="shared" si="2"/>
        <v>0.75</v>
      </c>
      <c r="R32" s="117">
        <v>46410</v>
      </c>
      <c r="S32" s="118">
        <f t="shared" si="3"/>
        <v>0.75</v>
      </c>
      <c r="T32" s="117">
        <v>46775</v>
      </c>
      <c r="U32" s="118">
        <f t="shared" si="4"/>
        <v>0.75</v>
      </c>
    </row>
    <row r="33" spans="10:21" x14ac:dyDescent="0.4">
      <c r="J33" s="117">
        <v>44950</v>
      </c>
      <c r="K33" s="118">
        <f t="shared" si="2"/>
        <v>0.75</v>
      </c>
      <c r="L33" s="117">
        <v>45315</v>
      </c>
      <c r="M33" s="118">
        <f t="shared" si="2"/>
        <v>0.75</v>
      </c>
      <c r="N33" s="117">
        <v>45681</v>
      </c>
      <c r="O33" s="118">
        <f t="shared" si="2"/>
        <v>0.75</v>
      </c>
      <c r="P33" s="117">
        <v>46046</v>
      </c>
      <c r="Q33" s="118">
        <f t="shared" si="2"/>
        <v>0.75</v>
      </c>
      <c r="R33" s="117">
        <v>46411</v>
      </c>
      <c r="S33" s="118">
        <f t="shared" si="3"/>
        <v>0.75</v>
      </c>
      <c r="T33" s="117">
        <v>46776</v>
      </c>
      <c r="U33" s="118">
        <f t="shared" si="4"/>
        <v>0.75</v>
      </c>
    </row>
    <row r="34" spans="10:21" x14ac:dyDescent="0.4">
      <c r="J34" s="117">
        <v>44951</v>
      </c>
      <c r="K34" s="118">
        <f t="shared" si="2"/>
        <v>0.75</v>
      </c>
      <c r="L34" s="117">
        <v>45316</v>
      </c>
      <c r="M34" s="118">
        <f t="shared" si="2"/>
        <v>0.75</v>
      </c>
      <c r="N34" s="117">
        <v>45682</v>
      </c>
      <c r="O34" s="118">
        <f t="shared" si="2"/>
        <v>0.75</v>
      </c>
      <c r="P34" s="117">
        <v>46047</v>
      </c>
      <c r="Q34" s="118">
        <f t="shared" si="2"/>
        <v>0.75</v>
      </c>
      <c r="R34" s="117">
        <v>46412</v>
      </c>
      <c r="S34" s="118">
        <f t="shared" si="3"/>
        <v>0.75</v>
      </c>
      <c r="T34" s="117">
        <v>46777</v>
      </c>
      <c r="U34" s="118">
        <f t="shared" si="4"/>
        <v>0.75</v>
      </c>
    </row>
    <row r="35" spans="10:21" x14ac:dyDescent="0.4">
      <c r="J35" s="117">
        <v>44952</v>
      </c>
      <c r="K35" s="118">
        <f t="shared" si="2"/>
        <v>0.75</v>
      </c>
      <c r="L35" s="117">
        <v>45317</v>
      </c>
      <c r="M35" s="118">
        <f t="shared" si="2"/>
        <v>0.75</v>
      </c>
      <c r="N35" s="117">
        <v>45683</v>
      </c>
      <c r="O35" s="118">
        <f t="shared" si="2"/>
        <v>0.75</v>
      </c>
      <c r="P35" s="117">
        <v>46048</v>
      </c>
      <c r="Q35" s="118">
        <f t="shared" si="2"/>
        <v>0.75</v>
      </c>
      <c r="R35" s="117">
        <v>46413</v>
      </c>
      <c r="S35" s="118">
        <f t="shared" si="3"/>
        <v>0.75</v>
      </c>
      <c r="T35" s="117">
        <v>46778</v>
      </c>
      <c r="U35" s="118">
        <f t="shared" si="4"/>
        <v>0.75</v>
      </c>
    </row>
    <row r="36" spans="10:21" x14ac:dyDescent="0.4">
      <c r="J36" s="117">
        <v>44953</v>
      </c>
      <c r="K36" s="118">
        <f t="shared" si="2"/>
        <v>0.75</v>
      </c>
      <c r="L36" s="117">
        <v>45318</v>
      </c>
      <c r="M36" s="118">
        <f t="shared" si="2"/>
        <v>0.75</v>
      </c>
      <c r="N36" s="117">
        <v>45684</v>
      </c>
      <c r="O36" s="118">
        <f t="shared" si="2"/>
        <v>0.75</v>
      </c>
      <c r="P36" s="117">
        <v>46049</v>
      </c>
      <c r="Q36" s="118">
        <f t="shared" si="2"/>
        <v>0.75</v>
      </c>
      <c r="R36" s="117">
        <v>46414</v>
      </c>
      <c r="S36" s="118">
        <f t="shared" si="3"/>
        <v>0.75</v>
      </c>
      <c r="T36" s="117">
        <v>46779</v>
      </c>
      <c r="U36" s="118">
        <f t="shared" si="4"/>
        <v>0.75</v>
      </c>
    </row>
    <row r="37" spans="10:21" x14ac:dyDescent="0.4">
      <c r="J37" s="117">
        <v>44954</v>
      </c>
      <c r="K37" s="118">
        <f t="shared" si="2"/>
        <v>0.75</v>
      </c>
      <c r="L37" s="117">
        <v>45319</v>
      </c>
      <c r="M37" s="118">
        <f t="shared" si="2"/>
        <v>0.75</v>
      </c>
      <c r="N37" s="117">
        <v>45685</v>
      </c>
      <c r="O37" s="118">
        <f t="shared" si="2"/>
        <v>0.75</v>
      </c>
      <c r="P37" s="117">
        <v>46050</v>
      </c>
      <c r="Q37" s="118">
        <f t="shared" si="2"/>
        <v>0.75</v>
      </c>
      <c r="R37" s="117">
        <v>46415</v>
      </c>
      <c r="S37" s="118">
        <f t="shared" si="3"/>
        <v>0.75</v>
      </c>
      <c r="T37" s="117">
        <v>46780</v>
      </c>
      <c r="U37" s="118">
        <f t="shared" si="4"/>
        <v>0.75</v>
      </c>
    </row>
    <row r="38" spans="10:21" x14ac:dyDescent="0.4">
      <c r="J38" s="117">
        <v>44955</v>
      </c>
      <c r="K38" s="118">
        <f t="shared" si="2"/>
        <v>0.75</v>
      </c>
      <c r="L38" s="117">
        <v>45320</v>
      </c>
      <c r="M38" s="118">
        <f t="shared" si="2"/>
        <v>0.75</v>
      </c>
      <c r="N38" s="117">
        <v>45686</v>
      </c>
      <c r="O38" s="118">
        <f t="shared" si="2"/>
        <v>0.75</v>
      </c>
      <c r="P38" s="117">
        <v>46051</v>
      </c>
      <c r="Q38" s="118">
        <f t="shared" si="2"/>
        <v>0.75</v>
      </c>
      <c r="R38" s="117">
        <v>46416</v>
      </c>
      <c r="S38" s="118">
        <f t="shared" si="3"/>
        <v>0.75</v>
      </c>
      <c r="T38" s="117">
        <v>46781</v>
      </c>
      <c r="U38" s="118">
        <f t="shared" si="4"/>
        <v>0.75</v>
      </c>
    </row>
    <row r="39" spans="10:21" x14ac:dyDescent="0.4">
      <c r="J39" s="117">
        <v>44956</v>
      </c>
      <c r="K39" s="118">
        <f t="shared" si="2"/>
        <v>0.75</v>
      </c>
      <c r="L39" s="117">
        <v>45321</v>
      </c>
      <c r="M39" s="118">
        <f t="shared" si="2"/>
        <v>0.75</v>
      </c>
      <c r="N39" s="117">
        <v>45687</v>
      </c>
      <c r="O39" s="118">
        <f t="shared" si="2"/>
        <v>0.75</v>
      </c>
      <c r="P39" s="117">
        <v>46052</v>
      </c>
      <c r="Q39" s="118">
        <f t="shared" si="2"/>
        <v>0.75</v>
      </c>
      <c r="R39" s="117">
        <v>46417</v>
      </c>
      <c r="S39" s="118">
        <f t="shared" si="3"/>
        <v>0.75</v>
      </c>
      <c r="T39" s="117">
        <v>46782</v>
      </c>
      <c r="U39" s="118">
        <f t="shared" si="4"/>
        <v>0.75</v>
      </c>
    </row>
    <row r="40" spans="10:21" x14ac:dyDescent="0.4">
      <c r="J40" s="117">
        <v>44957</v>
      </c>
      <c r="K40" s="118">
        <f t="shared" si="2"/>
        <v>0.75</v>
      </c>
      <c r="L40" s="117">
        <v>45322</v>
      </c>
      <c r="M40" s="118">
        <f t="shared" si="2"/>
        <v>0.75</v>
      </c>
      <c r="N40" s="117">
        <v>45688</v>
      </c>
      <c r="O40" s="118">
        <f t="shared" si="2"/>
        <v>0.75</v>
      </c>
      <c r="P40" s="117">
        <v>46053</v>
      </c>
      <c r="Q40" s="118">
        <f t="shared" si="2"/>
        <v>0.75</v>
      </c>
      <c r="R40" s="117">
        <v>46418</v>
      </c>
      <c r="S40" s="118">
        <f t="shared" si="3"/>
        <v>0.75</v>
      </c>
      <c r="T40" s="117">
        <v>46783</v>
      </c>
      <c r="U40" s="118">
        <f t="shared" si="4"/>
        <v>0.75</v>
      </c>
    </row>
    <row r="41" spans="10:21" x14ac:dyDescent="0.4">
      <c r="J41" s="117">
        <v>44958</v>
      </c>
      <c r="K41" s="118">
        <f t="shared" si="2"/>
        <v>0.75</v>
      </c>
      <c r="L41" s="117">
        <v>45323</v>
      </c>
      <c r="M41" s="118">
        <f t="shared" si="2"/>
        <v>0.75</v>
      </c>
      <c r="N41" s="117">
        <v>45689</v>
      </c>
      <c r="O41" s="118">
        <f t="shared" si="2"/>
        <v>0.75</v>
      </c>
      <c r="P41" s="117">
        <v>46054</v>
      </c>
      <c r="Q41" s="118">
        <f t="shared" si="2"/>
        <v>0.75</v>
      </c>
      <c r="R41" s="117">
        <v>46419</v>
      </c>
      <c r="S41" s="118">
        <f t="shared" si="3"/>
        <v>0.75</v>
      </c>
      <c r="T41" s="117">
        <v>46784</v>
      </c>
      <c r="U41" s="118">
        <f t="shared" si="4"/>
        <v>0.75</v>
      </c>
    </row>
    <row r="42" spans="10:21" x14ac:dyDescent="0.4">
      <c r="J42" s="117">
        <v>44959</v>
      </c>
      <c r="K42" s="118">
        <f t="shared" si="2"/>
        <v>0.75</v>
      </c>
      <c r="L42" s="117">
        <v>45324</v>
      </c>
      <c r="M42" s="118">
        <f t="shared" si="2"/>
        <v>0.75</v>
      </c>
      <c r="N42" s="117">
        <v>45690</v>
      </c>
      <c r="O42" s="118">
        <f t="shared" si="2"/>
        <v>0.75</v>
      </c>
      <c r="P42" s="117">
        <v>46055</v>
      </c>
      <c r="Q42" s="118">
        <f t="shared" si="2"/>
        <v>0.75</v>
      </c>
      <c r="R42" s="117">
        <v>46420</v>
      </c>
      <c r="S42" s="118">
        <f t="shared" si="3"/>
        <v>0.75</v>
      </c>
      <c r="T42" s="117">
        <v>46785</v>
      </c>
      <c r="U42" s="118">
        <f t="shared" si="4"/>
        <v>0.75</v>
      </c>
    </row>
    <row r="43" spans="10:21" x14ac:dyDescent="0.4">
      <c r="J43" s="117">
        <v>44960</v>
      </c>
      <c r="K43" s="118">
        <f t="shared" si="2"/>
        <v>0.75</v>
      </c>
      <c r="L43" s="117">
        <v>45325</v>
      </c>
      <c r="M43" s="118">
        <f t="shared" si="2"/>
        <v>0.75</v>
      </c>
      <c r="N43" s="117">
        <v>45691</v>
      </c>
      <c r="O43" s="118">
        <f t="shared" si="2"/>
        <v>0.75</v>
      </c>
      <c r="P43" s="117">
        <v>46056</v>
      </c>
      <c r="Q43" s="118">
        <f t="shared" si="2"/>
        <v>0.75</v>
      </c>
      <c r="R43" s="117">
        <v>46421</v>
      </c>
      <c r="S43" s="118">
        <f t="shared" si="3"/>
        <v>0.75</v>
      </c>
      <c r="T43" s="117">
        <v>46786</v>
      </c>
      <c r="U43" s="118">
        <f t="shared" si="4"/>
        <v>0.75</v>
      </c>
    </row>
    <row r="44" spans="10:21" x14ac:dyDescent="0.4">
      <c r="J44" s="117">
        <v>44961</v>
      </c>
      <c r="K44" s="118">
        <f t="shared" si="2"/>
        <v>0.75</v>
      </c>
      <c r="L44" s="117">
        <v>45326</v>
      </c>
      <c r="M44" s="118">
        <f t="shared" si="2"/>
        <v>0.75</v>
      </c>
      <c r="N44" s="117">
        <v>45692</v>
      </c>
      <c r="O44" s="118">
        <f t="shared" si="2"/>
        <v>0.75</v>
      </c>
      <c r="P44" s="117">
        <v>46057</v>
      </c>
      <c r="Q44" s="118">
        <f t="shared" si="2"/>
        <v>0.75</v>
      </c>
      <c r="R44" s="117">
        <v>46422</v>
      </c>
      <c r="S44" s="118">
        <f t="shared" si="3"/>
        <v>0.75</v>
      </c>
      <c r="T44" s="117">
        <v>46787</v>
      </c>
      <c r="U44" s="118">
        <f t="shared" si="4"/>
        <v>0.75</v>
      </c>
    </row>
    <row r="45" spans="10:21" x14ac:dyDescent="0.4">
      <c r="J45" s="117">
        <v>44962</v>
      </c>
      <c r="K45" s="118">
        <f t="shared" si="2"/>
        <v>0.75</v>
      </c>
      <c r="L45" s="117">
        <v>45327</v>
      </c>
      <c r="M45" s="118">
        <f t="shared" si="2"/>
        <v>0.75</v>
      </c>
      <c r="N45" s="117">
        <v>45693</v>
      </c>
      <c r="O45" s="118">
        <f t="shared" si="2"/>
        <v>0.75</v>
      </c>
      <c r="P45" s="117">
        <v>46058</v>
      </c>
      <c r="Q45" s="118">
        <f t="shared" si="2"/>
        <v>0.75</v>
      </c>
      <c r="R45" s="117">
        <v>46423</v>
      </c>
      <c r="S45" s="118">
        <f t="shared" si="3"/>
        <v>0.75</v>
      </c>
      <c r="T45" s="117">
        <v>46788</v>
      </c>
      <c r="U45" s="118">
        <f t="shared" si="4"/>
        <v>0.75</v>
      </c>
    </row>
    <row r="46" spans="10:21" x14ac:dyDescent="0.4">
      <c r="J46" s="117">
        <v>44963</v>
      </c>
      <c r="K46" s="118">
        <f t="shared" si="2"/>
        <v>0.75</v>
      </c>
      <c r="L46" s="117">
        <v>45328</v>
      </c>
      <c r="M46" s="118">
        <f t="shared" si="2"/>
        <v>0.75</v>
      </c>
      <c r="N46" s="117">
        <v>45694</v>
      </c>
      <c r="O46" s="118">
        <f t="shared" si="2"/>
        <v>0.75</v>
      </c>
      <c r="P46" s="117">
        <v>46059</v>
      </c>
      <c r="Q46" s="118">
        <f t="shared" si="2"/>
        <v>0.75</v>
      </c>
      <c r="R46" s="117">
        <v>46424</v>
      </c>
      <c r="S46" s="118">
        <f t="shared" si="3"/>
        <v>0.75</v>
      </c>
      <c r="T46" s="117">
        <v>46789</v>
      </c>
      <c r="U46" s="118">
        <f t="shared" si="4"/>
        <v>0.75</v>
      </c>
    </row>
    <row r="47" spans="10:21" x14ac:dyDescent="0.4">
      <c r="J47" s="117">
        <v>44964</v>
      </c>
      <c r="K47" s="118">
        <f t="shared" si="2"/>
        <v>0.75</v>
      </c>
      <c r="L47" s="117">
        <v>45329</v>
      </c>
      <c r="M47" s="118">
        <f t="shared" si="2"/>
        <v>0.75</v>
      </c>
      <c r="N47" s="117">
        <v>45695</v>
      </c>
      <c r="O47" s="118">
        <f t="shared" si="2"/>
        <v>0.75</v>
      </c>
      <c r="P47" s="117">
        <v>46060</v>
      </c>
      <c r="Q47" s="118">
        <f t="shared" si="2"/>
        <v>0.75</v>
      </c>
      <c r="R47" s="117">
        <v>46425</v>
      </c>
      <c r="S47" s="118">
        <f t="shared" si="3"/>
        <v>0.75</v>
      </c>
      <c r="T47" s="117">
        <v>46790</v>
      </c>
      <c r="U47" s="118">
        <f t="shared" si="4"/>
        <v>0.75</v>
      </c>
    </row>
    <row r="48" spans="10:21" x14ac:dyDescent="0.4">
      <c r="J48" s="117">
        <v>44965</v>
      </c>
      <c r="K48" s="118">
        <f t="shared" si="2"/>
        <v>0.75</v>
      </c>
      <c r="L48" s="117">
        <v>45330</v>
      </c>
      <c r="M48" s="118">
        <f t="shared" si="2"/>
        <v>0.75</v>
      </c>
      <c r="N48" s="117">
        <v>45696</v>
      </c>
      <c r="O48" s="118">
        <f t="shared" si="2"/>
        <v>0.75</v>
      </c>
      <c r="P48" s="117">
        <v>46061</v>
      </c>
      <c r="Q48" s="118">
        <f t="shared" si="2"/>
        <v>0.75</v>
      </c>
      <c r="R48" s="117">
        <v>46426</v>
      </c>
      <c r="S48" s="118">
        <f t="shared" si="3"/>
        <v>0.75</v>
      </c>
      <c r="T48" s="117">
        <v>46791</v>
      </c>
      <c r="U48" s="118">
        <f t="shared" si="4"/>
        <v>0.75</v>
      </c>
    </row>
    <row r="49" spans="10:21" x14ac:dyDescent="0.4">
      <c r="J49" s="117">
        <v>44966</v>
      </c>
      <c r="K49" s="118">
        <f t="shared" si="2"/>
        <v>0.75</v>
      </c>
      <c r="L49" s="117">
        <v>45331</v>
      </c>
      <c r="M49" s="118">
        <f t="shared" si="2"/>
        <v>0.75</v>
      </c>
      <c r="N49" s="117">
        <v>45697</v>
      </c>
      <c r="O49" s="118">
        <f t="shared" si="2"/>
        <v>0.75</v>
      </c>
      <c r="P49" s="117">
        <v>46062</v>
      </c>
      <c r="Q49" s="118">
        <f t="shared" si="2"/>
        <v>0.75</v>
      </c>
      <c r="R49" s="117">
        <v>46427</v>
      </c>
      <c r="S49" s="118">
        <f t="shared" si="3"/>
        <v>0.75</v>
      </c>
      <c r="T49" s="117">
        <v>46792</v>
      </c>
      <c r="U49" s="118">
        <f t="shared" si="4"/>
        <v>0.75</v>
      </c>
    </row>
    <row r="50" spans="10:21" x14ac:dyDescent="0.4">
      <c r="J50" s="117">
        <v>44967</v>
      </c>
      <c r="K50" s="118">
        <f t="shared" si="2"/>
        <v>0.75</v>
      </c>
      <c r="L50" s="117">
        <v>45332</v>
      </c>
      <c r="M50" s="118">
        <f t="shared" si="2"/>
        <v>0.75</v>
      </c>
      <c r="N50" s="117">
        <v>45698</v>
      </c>
      <c r="O50" s="118">
        <f t="shared" si="2"/>
        <v>0.75</v>
      </c>
      <c r="P50" s="117">
        <v>46063</v>
      </c>
      <c r="Q50" s="118">
        <f t="shared" si="2"/>
        <v>0.75</v>
      </c>
      <c r="R50" s="117">
        <v>46428</v>
      </c>
      <c r="S50" s="118">
        <f t="shared" si="3"/>
        <v>0.75</v>
      </c>
      <c r="T50" s="117">
        <v>46793</v>
      </c>
      <c r="U50" s="118">
        <f t="shared" si="4"/>
        <v>0.75</v>
      </c>
    </row>
    <row r="51" spans="10:21" x14ac:dyDescent="0.4">
      <c r="J51" s="117">
        <v>44968</v>
      </c>
      <c r="K51" s="118">
        <f t="shared" si="2"/>
        <v>0.75</v>
      </c>
      <c r="L51" s="117">
        <v>45333</v>
      </c>
      <c r="M51" s="118">
        <f t="shared" si="2"/>
        <v>0.75</v>
      </c>
      <c r="N51" s="117">
        <v>45699</v>
      </c>
      <c r="O51" s="118">
        <f t="shared" si="2"/>
        <v>0.75</v>
      </c>
      <c r="P51" s="117">
        <v>46064</v>
      </c>
      <c r="Q51" s="118">
        <f t="shared" si="2"/>
        <v>0.75</v>
      </c>
      <c r="R51" s="117">
        <v>46429</v>
      </c>
      <c r="S51" s="118">
        <f t="shared" si="3"/>
        <v>0.75</v>
      </c>
      <c r="T51" s="117">
        <v>46794</v>
      </c>
      <c r="U51" s="118">
        <f t="shared" si="4"/>
        <v>0.75</v>
      </c>
    </row>
    <row r="52" spans="10:21" x14ac:dyDescent="0.4">
      <c r="J52" s="117">
        <v>44969</v>
      </c>
      <c r="K52" s="118">
        <f t="shared" si="2"/>
        <v>0.75</v>
      </c>
      <c r="L52" s="117">
        <v>45334</v>
      </c>
      <c r="M52" s="118">
        <f t="shared" si="2"/>
        <v>0.75</v>
      </c>
      <c r="N52" s="117">
        <v>45700</v>
      </c>
      <c r="O52" s="118">
        <f t="shared" si="2"/>
        <v>0.75</v>
      </c>
      <c r="P52" s="117">
        <v>46065</v>
      </c>
      <c r="Q52" s="118">
        <f t="shared" si="2"/>
        <v>0.75</v>
      </c>
      <c r="R52" s="117">
        <v>46430</v>
      </c>
      <c r="S52" s="118">
        <f t="shared" si="3"/>
        <v>0.75</v>
      </c>
      <c r="T52" s="117">
        <v>46795</v>
      </c>
      <c r="U52" s="118">
        <f t="shared" si="4"/>
        <v>0.75</v>
      </c>
    </row>
    <row r="53" spans="10:21" x14ac:dyDescent="0.4">
      <c r="J53" s="117">
        <v>44970</v>
      </c>
      <c r="K53" s="118">
        <f t="shared" si="2"/>
        <v>0.75</v>
      </c>
      <c r="L53" s="117">
        <v>45335</v>
      </c>
      <c r="M53" s="118">
        <f t="shared" si="2"/>
        <v>0.75</v>
      </c>
      <c r="N53" s="117">
        <v>45701</v>
      </c>
      <c r="O53" s="118">
        <f t="shared" si="2"/>
        <v>0.75</v>
      </c>
      <c r="P53" s="117">
        <v>46066</v>
      </c>
      <c r="Q53" s="118">
        <f t="shared" si="2"/>
        <v>0.75</v>
      </c>
      <c r="R53" s="117">
        <v>46431</v>
      </c>
      <c r="S53" s="118">
        <f t="shared" si="3"/>
        <v>0.75</v>
      </c>
      <c r="T53" s="117">
        <v>46796</v>
      </c>
      <c r="U53" s="118">
        <f t="shared" si="4"/>
        <v>0.75</v>
      </c>
    </row>
    <row r="54" spans="10:21" x14ac:dyDescent="0.4">
      <c r="J54" s="117">
        <v>44971</v>
      </c>
      <c r="K54" s="118">
        <f t="shared" si="2"/>
        <v>0.75</v>
      </c>
      <c r="L54" s="117">
        <v>45336</v>
      </c>
      <c r="M54" s="118">
        <f t="shared" si="2"/>
        <v>0.75</v>
      </c>
      <c r="N54" s="117">
        <v>45702</v>
      </c>
      <c r="O54" s="118">
        <f t="shared" si="2"/>
        <v>0.75</v>
      </c>
      <c r="P54" s="117">
        <v>46067</v>
      </c>
      <c r="Q54" s="118">
        <f t="shared" si="2"/>
        <v>0.75</v>
      </c>
      <c r="R54" s="117">
        <v>46432</v>
      </c>
      <c r="S54" s="118">
        <f t="shared" si="3"/>
        <v>0.75</v>
      </c>
      <c r="T54" s="117">
        <v>46797</v>
      </c>
      <c r="U54" s="118">
        <f t="shared" si="4"/>
        <v>0.75</v>
      </c>
    </row>
    <row r="55" spans="10:21" x14ac:dyDescent="0.4">
      <c r="J55" s="117">
        <v>44972</v>
      </c>
      <c r="K55" s="118">
        <f t="shared" si="2"/>
        <v>0.75</v>
      </c>
      <c r="L55" s="117">
        <v>45337</v>
      </c>
      <c r="M55" s="118">
        <f t="shared" si="2"/>
        <v>0.75</v>
      </c>
      <c r="N55" s="117">
        <v>45703</v>
      </c>
      <c r="O55" s="118">
        <f t="shared" si="2"/>
        <v>0.75</v>
      </c>
      <c r="P55" s="117">
        <v>46068</v>
      </c>
      <c r="Q55" s="118">
        <f t="shared" si="2"/>
        <v>0.75</v>
      </c>
      <c r="R55" s="117">
        <v>46433</v>
      </c>
      <c r="S55" s="118">
        <f t="shared" si="3"/>
        <v>0.75</v>
      </c>
      <c r="T55" s="117">
        <v>46798</v>
      </c>
      <c r="U55" s="118">
        <f t="shared" si="4"/>
        <v>0.75</v>
      </c>
    </row>
    <row r="56" spans="10:21" x14ac:dyDescent="0.4">
      <c r="J56" s="117">
        <v>44973</v>
      </c>
      <c r="K56" s="118">
        <f t="shared" si="2"/>
        <v>0.75</v>
      </c>
      <c r="L56" s="117">
        <v>45338</v>
      </c>
      <c r="M56" s="118">
        <f t="shared" si="2"/>
        <v>0.75</v>
      </c>
      <c r="N56" s="117">
        <v>45704</v>
      </c>
      <c r="O56" s="118">
        <f t="shared" si="2"/>
        <v>0.75</v>
      </c>
      <c r="P56" s="117">
        <v>46069</v>
      </c>
      <c r="Q56" s="118">
        <f t="shared" si="2"/>
        <v>0.75</v>
      </c>
      <c r="R56" s="117">
        <v>46434</v>
      </c>
      <c r="S56" s="118">
        <f t="shared" si="3"/>
        <v>0.75</v>
      </c>
      <c r="T56" s="117">
        <v>46799</v>
      </c>
      <c r="U56" s="118">
        <f t="shared" si="4"/>
        <v>0.75</v>
      </c>
    </row>
    <row r="57" spans="10:21" x14ac:dyDescent="0.4">
      <c r="J57" s="117">
        <v>44974</v>
      </c>
      <c r="K57" s="118">
        <f t="shared" si="2"/>
        <v>0.75</v>
      </c>
      <c r="L57" s="117">
        <v>45339</v>
      </c>
      <c r="M57" s="118">
        <f t="shared" si="2"/>
        <v>0.75</v>
      </c>
      <c r="N57" s="117">
        <v>45705</v>
      </c>
      <c r="O57" s="118">
        <f t="shared" si="2"/>
        <v>0.75</v>
      </c>
      <c r="P57" s="117">
        <v>46070</v>
      </c>
      <c r="Q57" s="118">
        <f t="shared" si="2"/>
        <v>0.75</v>
      </c>
      <c r="R57" s="117">
        <v>46435</v>
      </c>
      <c r="S57" s="118">
        <f t="shared" si="3"/>
        <v>0.75</v>
      </c>
      <c r="T57" s="117">
        <v>46800</v>
      </c>
      <c r="U57" s="118">
        <f t="shared" si="4"/>
        <v>0.75</v>
      </c>
    </row>
    <row r="58" spans="10:21" x14ac:dyDescent="0.4">
      <c r="J58" s="117">
        <v>44975</v>
      </c>
      <c r="K58" s="118">
        <f t="shared" si="2"/>
        <v>0.75</v>
      </c>
      <c r="L58" s="117">
        <v>45340</v>
      </c>
      <c r="M58" s="118">
        <f t="shared" si="2"/>
        <v>0.75</v>
      </c>
      <c r="N58" s="117">
        <v>45706</v>
      </c>
      <c r="O58" s="118">
        <f t="shared" si="2"/>
        <v>0.75</v>
      </c>
      <c r="P58" s="117">
        <v>46071</v>
      </c>
      <c r="Q58" s="118">
        <f t="shared" si="2"/>
        <v>0.75</v>
      </c>
      <c r="R58" s="117">
        <v>46436</v>
      </c>
      <c r="S58" s="118">
        <f t="shared" si="3"/>
        <v>0.75</v>
      </c>
      <c r="T58" s="117">
        <v>46801</v>
      </c>
      <c r="U58" s="118">
        <f t="shared" si="4"/>
        <v>0.75</v>
      </c>
    </row>
    <row r="59" spans="10:21" x14ac:dyDescent="0.4">
      <c r="J59" s="117">
        <v>44976</v>
      </c>
      <c r="K59" s="118">
        <f t="shared" si="2"/>
        <v>0.75</v>
      </c>
      <c r="L59" s="117">
        <v>45341</v>
      </c>
      <c r="M59" s="118">
        <f t="shared" si="2"/>
        <v>0.75</v>
      </c>
      <c r="N59" s="117">
        <v>45707</v>
      </c>
      <c r="O59" s="118">
        <f t="shared" si="2"/>
        <v>0.75</v>
      </c>
      <c r="P59" s="117">
        <v>46072</v>
      </c>
      <c r="Q59" s="118">
        <f t="shared" si="2"/>
        <v>0.75</v>
      </c>
      <c r="R59" s="117">
        <v>46437</v>
      </c>
      <c r="S59" s="118">
        <f t="shared" si="3"/>
        <v>0.75</v>
      </c>
      <c r="T59" s="117">
        <v>46802</v>
      </c>
      <c r="U59" s="118">
        <f t="shared" si="4"/>
        <v>0.75</v>
      </c>
    </row>
    <row r="60" spans="10:21" x14ac:dyDescent="0.4">
      <c r="J60" s="117">
        <v>44977</v>
      </c>
      <c r="K60" s="118">
        <f t="shared" si="2"/>
        <v>0.75</v>
      </c>
      <c r="L60" s="117">
        <v>45342</v>
      </c>
      <c r="M60" s="118">
        <f t="shared" si="2"/>
        <v>0.75</v>
      </c>
      <c r="N60" s="117">
        <v>45708</v>
      </c>
      <c r="O60" s="118">
        <f t="shared" si="2"/>
        <v>0.75</v>
      </c>
      <c r="P60" s="117">
        <v>46073</v>
      </c>
      <c r="Q60" s="118">
        <f t="shared" si="2"/>
        <v>0.75</v>
      </c>
      <c r="R60" s="117">
        <v>46438</v>
      </c>
      <c r="S60" s="118">
        <f t="shared" si="3"/>
        <v>0.75</v>
      </c>
      <c r="T60" s="117">
        <v>46803</v>
      </c>
      <c r="U60" s="118">
        <f t="shared" si="4"/>
        <v>0.75</v>
      </c>
    </row>
    <row r="61" spans="10:21" x14ac:dyDescent="0.4">
      <c r="J61" s="117">
        <v>44978</v>
      </c>
      <c r="K61" s="118">
        <f t="shared" si="2"/>
        <v>0.75</v>
      </c>
      <c r="L61" s="117">
        <v>45343</v>
      </c>
      <c r="M61" s="118">
        <f t="shared" si="2"/>
        <v>0.75</v>
      </c>
      <c r="N61" s="117">
        <v>45709</v>
      </c>
      <c r="O61" s="118">
        <f t="shared" si="2"/>
        <v>0.75</v>
      </c>
      <c r="P61" s="117">
        <v>46074</v>
      </c>
      <c r="Q61" s="118">
        <f t="shared" si="2"/>
        <v>0.75</v>
      </c>
      <c r="R61" s="117">
        <v>46439</v>
      </c>
      <c r="S61" s="118">
        <f t="shared" si="3"/>
        <v>0.75</v>
      </c>
      <c r="T61" s="117">
        <v>46804</v>
      </c>
      <c r="U61" s="118">
        <f t="shared" si="4"/>
        <v>0.75</v>
      </c>
    </row>
    <row r="62" spans="10:21" x14ac:dyDescent="0.4">
      <c r="J62" s="117">
        <v>44979</v>
      </c>
      <c r="K62" s="118">
        <f t="shared" si="2"/>
        <v>0.75</v>
      </c>
      <c r="L62" s="117">
        <v>45344</v>
      </c>
      <c r="M62" s="118">
        <f t="shared" si="2"/>
        <v>0.75</v>
      </c>
      <c r="N62" s="117">
        <v>45710</v>
      </c>
      <c r="O62" s="118">
        <f t="shared" si="2"/>
        <v>0.75</v>
      </c>
      <c r="P62" s="117">
        <v>46075</v>
      </c>
      <c r="Q62" s="118">
        <f t="shared" si="2"/>
        <v>0.75</v>
      </c>
      <c r="R62" s="117">
        <v>46440</v>
      </c>
      <c r="S62" s="118">
        <f t="shared" si="3"/>
        <v>0.75</v>
      </c>
      <c r="T62" s="117">
        <v>46805</v>
      </c>
      <c r="U62" s="118">
        <f t="shared" si="4"/>
        <v>0.75</v>
      </c>
    </row>
    <row r="63" spans="10:21" x14ac:dyDescent="0.4">
      <c r="J63" s="117">
        <v>44980</v>
      </c>
      <c r="K63" s="118">
        <f t="shared" si="2"/>
        <v>0.75</v>
      </c>
      <c r="L63" s="117">
        <v>45345</v>
      </c>
      <c r="M63" s="118">
        <f t="shared" si="2"/>
        <v>0.75</v>
      </c>
      <c r="N63" s="117">
        <v>45711</v>
      </c>
      <c r="O63" s="118">
        <f t="shared" si="2"/>
        <v>0.75</v>
      </c>
      <c r="P63" s="117">
        <v>46076</v>
      </c>
      <c r="Q63" s="118">
        <f t="shared" si="2"/>
        <v>0.75</v>
      </c>
      <c r="R63" s="117">
        <v>46441</v>
      </c>
      <c r="S63" s="118">
        <f t="shared" si="3"/>
        <v>0.75</v>
      </c>
      <c r="T63" s="117">
        <v>46806</v>
      </c>
      <c r="U63" s="118">
        <f t="shared" si="4"/>
        <v>0.75</v>
      </c>
    </row>
    <row r="64" spans="10:21" x14ac:dyDescent="0.4">
      <c r="J64" s="117">
        <v>44981</v>
      </c>
      <c r="K64" s="118">
        <f t="shared" si="2"/>
        <v>0.75</v>
      </c>
      <c r="L64" s="117">
        <v>45346</v>
      </c>
      <c r="M64" s="118">
        <f t="shared" si="2"/>
        <v>0.75</v>
      </c>
      <c r="N64" s="117">
        <v>45712</v>
      </c>
      <c r="O64" s="118">
        <f t="shared" si="2"/>
        <v>0.75</v>
      </c>
      <c r="P64" s="117">
        <v>46077</v>
      </c>
      <c r="Q64" s="118">
        <f t="shared" si="2"/>
        <v>0.75</v>
      </c>
      <c r="R64" s="117">
        <v>46442</v>
      </c>
      <c r="S64" s="118">
        <f t="shared" si="3"/>
        <v>0.75</v>
      </c>
      <c r="T64" s="117">
        <v>46807</v>
      </c>
      <c r="U64" s="118">
        <f t="shared" si="4"/>
        <v>0.75</v>
      </c>
    </row>
    <row r="65" spans="10:21" x14ac:dyDescent="0.4">
      <c r="J65" s="117">
        <v>44982</v>
      </c>
      <c r="K65" s="118">
        <f t="shared" si="2"/>
        <v>0.75</v>
      </c>
      <c r="L65" s="117">
        <v>45347</v>
      </c>
      <c r="M65" s="118">
        <f t="shared" si="2"/>
        <v>0.75</v>
      </c>
      <c r="N65" s="117">
        <v>45713</v>
      </c>
      <c r="O65" s="118">
        <f t="shared" si="2"/>
        <v>0.75</v>
      </c>
      <c r="P65" s="117">
        <v>46078</v>
      </c>
      <c r="Q65" s="118">
        <f t="shared" si="2"/>
        <v>0.75</v>
      </c>
      <c r="R65" s="117">
        <v>46443</v>
      </c>
      <c r="S65" s="118">
        <f t="shared" si="3"/>
        <v>0.75</v>
      </c>
      <c r="T65" s="117">
        <v>46808</v>
      </c>
      <c r="U65" s="118">
        <f t="shared" si="4"/>
        <v>0.75</v>
      </c>
    </row>
    <row r="66" spans="10:21" x14ac:dyDescent="0.4">
      <c r="J66" s="117">
        <v>44983</v>
      </c>
      <c r="K66" s="118">
        <f t="shared" si="2"/>
        <v>0.75</v>
      </c>
      <c r="L66" s="117">
        <v>45348</v>
      </c>
      <c r="M66" s="118">
        <f t="shared" si="2"/>
        <v>0.75</v>
      </c>
      <c r="N66" s="117">
        <v>45714</v>
      </c>
      <c r="O66" s="118">
        <f t="shared" si="2"/>
        <v>0.75</v>
      </c>
      <c r="P66" s="117">
        <v>46079</v>
      </c>
      <c r="Q66" s="118">
        <f t="shared" si="2"/>
        <v>0.75</v>
      </c>
      <c r="R66" s="117">
        <v>46444</v>
      </c>
      <c r="S66" s="118">
        <f t="shared" si="3"/>
        <v>0.75</v>
      </c>
      <c r="T66" s="117">
        <v>46809</v>
      </c>
      <c r="U66" s="118">
        <f t="shared" si="4"/>
        <v>0.75</v>
      </c>
    </row>
    <row r="67" spans="10:21" x14ac:dyDescent="0.4">
      <c r="J67" s="117">
        <v>44984</v>
      </c>
      <c r="K67" s="118">
        <f t="shared" si="2"/>
        <v>0.75</v>
      </c>
      <c r="L67" s="117">
        <v>45349</v>
      </c>
      <c r="M67" s="118">
        <f t="shared" si="2"/>
        <v>0.75</v>
      </c>
      <c r="N67" s="117">
        <v>45715</v>
      </c>
      <c r="O67" s="118">
        <f t="shared" si="2"/>
        <v>0.75</v>
      </c>
      <c r="P67" s="117">
        <v>46080</v>
      </c>
      <c r="Q67" s="118">
        <f t="shared" si="2"/>
        <v>0.75</v>
      </c>
      <c r="R67" s="117">
        <v>46445</v>
      </c>
      <c r="S67" s="118">
        <f t="shared" si="3"/>
        <v>0.75</v>
      </c>
      <c r="T67" s="117">
        <v>46810</v>
      </c>
      <c r="U67" s="118">
        <f t="shared" si="4"/>
        <v>0.75</v>
      </c>
    </row>
    <row r="68" spans="10:21" x14ac:dyDescent="0.4">
      <c r="J68" s="117">
        <v>44985</v>
      </c>
      <c r="K68" s="118">
        <f t="shared" si="2"/>
        <v>0.75</v>
      </c>
      <c r="L68" s="117">
        <v>45350</v>
      </c>
      <c r="M68" s="118">
        <f t="shared" si="2"/>
        <v>0.75</v>
      </c>
      <c r="N68" s="117">
        <v>45716</v>
      </c>
      <c r="O68" s="118">
        <f t="shared" si="2"/>
        <v>0.75</v>
      </c>
      <c r="P68" s="117">
        <v>46081</v>
      </c>
      <c r="Q68" s="118">
        <f t="shared" si="2"/>
        <v>0.75</v>
      </c>
      <c r="R68" s="117">
        <v>46446</v>
      </c>
      <c r="S68" s="118">
        <f t="shared" si="3"/>
        <v>0.75</v>
      </c>
      <c r="T68" s="117">
        <v>46811</v>
      </c>
      <c r="U68" s="118">
        <f t="shared" si="4"/>
        <v>0.75</v>
      </c>
    </row>
    <row r="69" spans="10:21" x14ac:dyDescent="0.4">
      <c r="J69" s="117">
        <v>44986</v>
      </c>
      <c r="K69" s="118">
        <f t="shared" si="2"/>
        <v>0.75</v>
      </c>
      <c r="L69" s="117">
        <v>45351</v>
      </c>
      <c r="M69" s="118">
        <f t="shared" si="2"/>
        <v>0.75</v>
      </c>
      <c r="N69" s="117">
        <v>45717</v>
      </c>
      <c r="O69" s="118">
        <f t="shared" si="2"/>
        <v>0.75</v>
      </c>
      <c r="P69" s="117">
        <v>46082</v>
      </c>
      <c r="Q69" s="118">
        <f t="shared" si="2"/>
        <v>0.75</v>
      </c>
      <c r="R69" s="117">
        <v>46447</v>
      </c>
      <c r="S69" s="118">
        <f t="shared" si="3"/>
        <v>0.75</v>
      </c>
      <c r="T69" s="117">
        <v>46812</v>
      </c>
      <c r="U69" s="118">
        <f t="shared" si="4"/>
        <v>0.75</v>
      </c>
    </row>
    <row r="70" spans="10:21" x14ac:dyDescent="0.4">
      <c r="J70" s="117">
        <v>44987</v>
      </c>
      <c r="K70" s="118">
        <f t="shared" si="2"/>
        <v>0.75</v>
      </c>
      <c r="L70" s="117">
        <v>45352</v>
      </c>
      <c r="M70" s="118">
        <f t="shared" si="2"/>
        <v>0.75</v>
      </c>
      <c r="N70" s="117">
        <v>45718</v>
      </c>
      <c r="O70" s="118">
        <f t="shared" si="2"/>
        <v>0.75</v>
      </c>
      <c r="P70" s="117">
        <v>46083</v>
      </c>
      <c r="Q70" s="118">
        <f t="shared" si="2"/>
        <v>0.75</v>
      </c>
      <c r="R70" s="117">
        <v>46448</v>
      </c>
      <c r="S70" s="118">
        <f t="shared" si="3"/>
        <v>0.75</v>
      </c>
      <c r="T70" s="117">
        <v>46813</v>
      </c>
      <c r="U70" s="118">
        <f t="shared" si="4"/>
        <v>0.75</v>
      </c>
    </row>
    <row r="71" spans="10:21" x14ac:dyDescent="0.4">
      <c r="J71" s="117">
        <v>44988</v>
      </c>
      <c r="K71" s="118">
        <f t="shared" si="2"/>
        <v>0.75</v>
      </c>
      <c r="L71" s="117">
        <v>45353</v>
      </c>
      <c r="M71" s="118">
        <f t="shared" si="2"/>
        <v>0.75</v>
      </c>
      <c r="N71" s="117">
        <v>45719</v>
      </c>
      <c r="O71" s="118">
        <f t="shared" si="2"/>
        <v>0.75</v>
      </c>
      <c r="P71" s="117">
        <v>46084</v>
      </c>
      <c r="Q71" s="118">
        <f t="shared" si="2"/>
        <v>0.75</v>
      </c>
      <c r="R71" s="117">
        <v>46449</v>
      </c>
      <c r="S71" s="118">
        <f t="shared" si="3"/>
        <v>0.75</v>
      </c>
      <c r="T71" s="117">
        <v>46814</v>
      </c>
      <c r="U71" s="118">
        <f t="shared" si="4"/>
        <v>0.75</v>
      </c>
    </row>
    <row r="72" spans="10:21" x14ac:dyDescent="0.4">
      <c r="J72" s="117">
        <v>44989</v>
      </c>
      <c r="K72" s="118">
        <f t="shared" si="2"/>
        <v>0.75</v>
      </c>
      <c r="L72" s="117">
        <v>45354</v>
      </c>
      <c r="M72" s="118">
        <f t="shared" si="2"/>
        <v>0.75</v>
      </c>
      <c r="N72" s="117">
        <v>45720</v>
      </c>
      <c r="O72" s="118">
        <f t="shared" si="2"/>
        <v>0.75</v>
      </c>
      <c r="P72" s="117">
        <v>46085</v>
      </c>
      <c r="Q72" s="118">
        <f t="shared" si="2"/>
        <v>0.75</v>
      </c>
      <c r="R72" s="117">
        <v>46450</v>
      </c>
      <c r="S72" s="118">
        <f t="shared" si="3"/>
        <v>0.75</v>
      </c>
      <c r="T72" s="117">
        <v>46815</v>
      </c>
      <c r="U72" s="118">
        <f t="shared" si="4"/>
        <v>0.75</v>
      </c>
    </row>
    <row r="73" spans="10:21" x14ac:dyDescent="0.4">
      <c r="J73" s="117">
        <v>44990</v>
      </c>
      <c r="K73" s="118">
        <f t="shared" si="2"/>
        <v>0.75</v>
      </c>
      <c r="L73" s="117">
        <v>45355</v>
      </c>
      <c r="M73" s="118">
        <f t="shared" si="2"/>
        <v>0.75</v>
      </c>
      <c r="N73" s="117">
        <v>45721</v>
      </c>
      <c r="O73" s="118">
        <f t="shared" si="2"/>
        <v>0.75</v>
      </c>
      <c r="P73" s="117">
        <v>46086</v>
      </c>
      <c r="Q73" s="118">
        <f t="shared" si="2"/>
        <v>0.75</v>
      </c>
      <c r="R73" s="117">
        <v>46451</v>
      </c>
      <c r="S73" s="118">
        <f t="shared" si="3"/>
        <v>0.75</v>
      </c>
      <c r="T73" s="117">
        <v>46816</v>
      </c>
      <c r="U73" s="118">
        <f t="shared" si="4"/>
        <v>0.75</v>
      </c>
    </row>
    <row r="74" spans="10:21" x14ac:dyDescent="0.4">
      <c r="J74" s="117">
        <v>44991</v>
      </c>
      <c r="K74" s="118">
        <f t="shared" si="2"/>
        <v>0.75</v>
      </c>
      <c r="L74" s="117">
        <v>45356</v>
      </c>
      <c r="M74" s="118">
        <f t="shared" si="2"/>
        <v>0.75</v>
      </c>
      <c r="N74" s="117">
        <v>45722</v>
      </c>
      <c r="O74" s="118">
        <f t="shared" si="2"/>
        <v>0.75</v>
      </c>
      <c r="P74" s="117">
        <v>46087</v>
      </c>
      <c r="Q74" s="118">
        <f t="shared" si="2"/>
        <v>0.75</v>
      </c>
      <c r="R74" s="117">
        <v>46452</v>
      </c>
      <c r="S74" s="118">
        <f t="shared" si="3"/>
        <v>0.75</v>
      </c>
      <c r="T74" s="117">
        <v>46817</v>
      </c>
      <c r="U74" s="118">
        <f t="shared" si="4"/>
        <v>0.75</v>
      </c>
    </row>
    <row r="75" spans="10:21" x14ac:dyDescent="0.4">
      <c r="J75" s="117">
        <v>44992</v>
      </c>
      <c r="K75" s="118">
        <f t="shared" si="2"/>
        <v>0.75</v>
      </c>
      <c r="L75" s="117">
        <v>45357</v>
      </c>
      <c r="M75" s="118">
        <f t="shared" si="2"/>
        <v>0.75</v>
      </c>
      <c r="N75" s="117">
        <v>45723</v>
      </c>
      <c r="O75" s="118">
        <f t="shared" si="2"/>
        <v>0.75</v>
      </c>
      <c r="P75" s="117">
        <v>46088</v>
      </c>
      <c r="Q75" s="118">
        <f t="shared" ref="Q75" si="5">+Q74</f>
        <v>0.75</v>
      </c>
      <c r="R75" s="117">
        <v>46453</v>
      </c>
      <c r="S75" s="118">
        <f t="shared" si="3"/>
        <v>0.75</v>
      </c>
      <c r="T75" s="117">
        <v>46818</v>
      </c>
      <c r="U75" s="118">
        <f t="shared" si="4"/>
        <v>0.75</v>
      </c>
    </row>
    <row r="76" spans="10:21" x14ac:dyDescent="0.4">
      <c r="J76" s="117">
        <v>44993</v>
      </c>
      <c r="K76" s="118">
        <f t="shared" ref="K76:Q139" si="6">+K75</f>
        <v>0.75</v>
      </c>
      <c r="L76" s="117">
        <v>45358</v>
      </c>
      <c r="M76" s="118">
        <f t="shared" si="6"/>
        <v>0.75</v>
      </c>
      <c r="N76" s="117">
        <v>45724</v>
      </c>
      <c r="O76" s="118">
        <f t="shared" si="6"/>
        <v>0.75</v>
      </c>
      <c r="P76" s="117">
        <v>46089</v>
      </c>
      <c r="Q76" s="118">
        <f t="shared" si="6"/>
        <v>0.75</v>
      </c>
      <c r="R76" s="117">
        <v>46454</v>
      </c>
      <c r="S76" s="118">
        <f t="shared" ref="S76:S139" si="7">+S75</f>
        <v>0.75</v>
      </c>
      <c r="T76" s="117">
        <v>46819</v>
      </c>
      <c r="U76" s="118">
        <f t="shared" ref="U76:U139" si="8">+U75</f>
        <v>0.75</v>
      </c>
    </row>
    <row r="77" spans="10:21" x14ac:dyDescent="0.4">
      <c r="J77" s="117">
        <v>44994</v>
      </c>
      <c r="K77" s="118">
        <f t="shared" si="6"/>
        <v>0.75</v>
      </c>
      <c r="L77" s="117">
        <v>45359</v>
      </c>
      <c r="M77" s="118">
        <f t="shared" si="6"/>
        <v>0.75</v>
      </c>
      <c r="N77" s="117">
        <v>45725</v>
      </c>
      <c r="O77" s="118">
        <f t="shared" si="6"/>
        <v>0.75</v>
      </c>
      <c r="P77" s="117">
        <v>46090</v>
      </c>
      <c r="Q77" s="118">
        <f t="shared" si="6"/>
        <v>0.75</v>
      </c>
      <c r="R77" s="117">
        <v>46455</v>
      </c>
      <c r="S77" s="118">
        <f t="shared" si="7"/>
        <v>0.75</v>
      </c>
      <c r="T77" s="117">
        <v>46820</v>
      </c>
      <c r="U77" s="118">
        <f t="shared" si="8"/>
        <v>0.75</v>
      </c>
    </row>
    <row r="78" spans="10:21" x14ac:dyDescent="0.4">
      <c r="J78" s="117">
        <v>44995</v>
      </c>
      <c r="K78" s="118">
        <f t="shared" si="6"/>
        <v>0.75</v>
      </c>
      <c r="L78" s="117">
        <v>45360</v>
      </c>
      <c r="M78" s="118">
        <f t="shared" si="6"/>
        <v>0.75</v>
      </c>
      <c r="N78" s="117">
        <v>45726</v>
      </c>
      <c r="O78" s="118">
        <f t="shared" si="6"/>
        <v>0.75</v>
      </c>
      <c r="P78" s="117">
        <v>46091</v>
      </c>
      <c r="Q78" s="118">
        <f t="shared" si="6"/>
        <v>0.75</v>
      </c>
      <c r="R78" s="117">
        <v>46456</v>
      </c>
      <c r="S78" s="118">
        <f t="shared" si="7"/>
        <v>0.75</v>
      </c>
      <c r="T78" s="117">
        <v>46821</v>
      </c>
      <c r="U78" s="118">
        <f t="shared" si="8"/>
        <v>0.75</v>
      </c>
    </row>
    <row r="79" spans="10:21" x14ac:dyDescent="0.4">
      <c r="J79" s="117">
        <v>44996</v>
      </c>
      <c r="K79" s="118">
        <f t="shared" si="6"/>
        <v>0.75</v>
      </c>
      <c r="L79" s="117">
        <v>45361</v>
      </c>
      <c r="M79" s="118">
        <f t="shared" si="6"/>
        <v>0.75</v>
      </c>
      <c r="N79" s="117">
        <v>45727</v>
      </c>
      <c r="O79" s="118">
        <f t="shared" si="6"/>
        <v>0.75</v>
      </c>
      <c r="P79" s="117">
        <v>46092</v>
      </c>
      <c r="Q79" s="118">
        <f t="shared" si="6"/>
        <v>0.75</v>
      </c>
      <c r="R79" s="117">
        <v>46457</v>
      </c>
      <c r="S79" s="118">
        <f t="shared" si="7"/>
        <v>0.75</v>
      </c>
      <c r="T79" s="117">
        <v>46822</v>
      </c>
      <c r="U79" s="118">
        <f t="shared" si="8"/>
        <v>0.75</v>
      </c>
    </row>
    <row r="80" spans="10:21" x14ac:dyDescent="0.4">
      <c r="J80" s="117">
        <v>44997</v>
      </c>
      <c r="K80" s="118">
        <f t="shared" si="6"/>
        <v>0.75</v>
      </c>
      <c r="L80" s="117">
        <v>45362</v>
      </c>
      <c r="M80" s="118">
        <f t="shared" si="6"/>
        <v>0.75</v>
      </c>
      <c r="N80" s="117">
        <v>45728</v>
      </c>
      <c r="O80" s="118">
        <f t="shared" si="6"/>
        <v>0.75</v>
      </c>
      <c r="P80" s="117">
        <v>46093</v>
      </c>
      <c r="Q80" s="118">
        <f t="shared" si="6"/>
        <v>0.75</v>
      </c>
      <c r="R80" s="117">
        <v>46458</v>
      </c>
      <c r="S80" s="118">
        <f t="shared" si="7"/>
        <v>0.75</v>
      </c>
      <c r="T80" s="117">
        <v>46823</v>
      </c>
      <c r="U80" s="118">
        <f t="shared" si="8"/>
        <v>0.75</v>
      </c>
    </row>
    <row r="81" spans="10:21" x14ac:dyDescent="0.4">
      <c r="J81" s="117">
        <v>44998</v>
      </c>
      <c r="K81" s="118">
        <f t="shared" si="6"/>
        <v>0.75</v>
      </c>
      <c r="L81" s="117">
        <v>45363</v>
      </c>
      <c r="M81" s="118">
        <f t="shared" si="6"/>
        <v>0.75</v>
      </c>
      <c r="N81" s="117">
        <v>45729</v>
      </c>
      <c r="O81" s="118">
        <f t="shared" si="6"/>
        <v>0.75</v>
      </c>
      <c r="P81" s="117">
        <v>46094</v>
      </c>
      <c r="Q81" s="118">
        <f t="shared" si="6"/>
        <v>0.75</v>
      </c>
      <c r="R81" s="117">
        <v>46459</v>
      </c>
      <c r="S81" s="118">
        <f t="shared" si="7"/>
        <v>0.75</v>
      </c>
      <c r="T81" s="117">
        <v>46824</v>
      </c>
      <c r="U81" s="118">
        <f t="shared" si="8"/>
        <v>0.75</v>
      </c>
    </row>
    <row r="82" spans="10:21" x14ac:dyDescent="0.4">
      <c r="J82" s="117">
        <v>44999</v>
      </c>
      <c r="K82" s="118">
        <f t="shared" si="6"/>
        <v>0.75</v>
      </c>
      <c r="L82" s="117">
        <v>45364</v>
      </c>
      <c r="M82" s="118">
        <f t="shared" si="6"/>
        <v>0.75</v>
      </c>
      <c r="N82" s="117">
        <v>45730</v>
      </c>
      <c r="O82" s="118">
        <f t="shared" si="6"/>
        <v>0.75</v>
      </c>
      <c r="P82" s="117">
        <v>46095</v>
      </c>
      <c r="Q82" s="118">
        <f t="shared" si="6"/>
        <v>0.75</v>
      </c>
      <c r="R82" s="117">
        <v>46460</v>
      </c>
      <c r="S82" s="118">
        <f t="shared" si="7"/>
        <v>0.75</v>
      </c>
      <c r="T82" s="117">
        <v>46825</v>
      </c>
      <c r="U82" s="118">
        <f t="shared" si="8"/>
        <v>0.75</v>
      </c>
    </row>
    <row r="83" spans="10:21" x14ac:dyDescent="0.4">
      <c r="J83" s="117">
        <v>45000</v>
      </c>
      <c r="K83" s="118">
        <f t="shared" si="6"/>
        <v>0.75</v>
      </c>
      <c r="L83" s="117">
        <v>45365</v>
      </c>
      <c r="M83" s="118">
        <f t="shared" si="6"/>
        <v>0.75</v>
      </c>
      <c r="N83" s="117">
        <v>45731</v>
      </c>
      <c r="O83" s="118">
        <f t="shared" si="6"/>
        <v>0.75</v>
      </c>
      <c r="P83" s="117">
        <v>46096</v>
      </c>
      <c r="Q83" s="118">
        <f t="shared" si="6"/>
        <v>0.75</v>
      </c>
      <c r="R83" s="117">
        <v>46461</v>
      </c>
      <c r="S83" s="118">
        <f t="shared" si="7"/>
        <v>0.75</v>
      </c>
      <c r="T83" s="117">
        <v>46826</v>
      </c>
      <c r="U83" s="118">
        <f t="shared" si="8"/>
        <v>0.75</v>
      </c>
    </row>
    <row r="84" spans="10:21" x14ac:dyDescent="0.4">
      <c r="J84" s="117">
        <v>45001</v>
      </c>
      <c r="K84" s="118">
        <f t="shared" si="6"/>
        <v>0.75</v>
      </c>
      <c r="L84" s="117">
        <v>45366</v>
      </c>
      <c r="M84" s="118">
        <f t="shared" si="6"/>
        <v>0.75</v>
      </c>
      <c r="N84" s="117">
        <v>45732</v>
      </c>
      <c r="O84" s="118">
        <f t="shared" si="6"/>
        <v>0.75</v>
      </c>
      <c r="P84" s="117">
        <v>46097</v>
      </c>
      <c r="Q84" s="118">
        <f t="shared" si="6"/>
        <v>0.75</v>
      </c>
      <c r="R84" s="117">
        <v>46462</v>
      </c>
      <c r="S84" s="118">
        <f t="shared" si="7"/>
        <v>0.75</v>
      </c>
      <c r="T84" s="117">
        <v>46827</v>
      </c>
      <c r="U84" s="118">
        <f t="shared" si="8"/>
        <v>0.75</v>
      </c>
    </row>
    <row r="85" spans="10:21" x14ac:dyDescent="0.4">
      <c r="J85" s="117">
        <v>45002</v>
      </c>
      <c r="K85" s="118">
        <f t="shared" si="6"/>
        <v>0.75</v>
      </c>
      <c r="L85" s="117">
        <v>45367</v>
      </c>
      <c r="M85" s="118">
        <f t="shared" si="6"/>
        <v>0.75</v>
      </c>
      <c r="N85" s="117">
        <v>45733</v>
      </c>
      <c r="O85" s="118">
        <f t="shared" si="6"/>
        <v>0.75</v>
      </c>
      <c r="P85" s="117">
        <v>46098</v>
      </c>
      <c r="Q85" s="118">
        <f t="shared" si="6"/>
        <v>0.75</v>
      </c>
      <c r="R85" s="117">
        <v>46463</v>
      </c>
      <c r="S85" s="118">
        <f t="shared" si="7"/>
        <v>0.75</v>
      </c>
      <c r="T85" s="117">
        <v>46828</v>
      </c>
      <c r="U85" s="118">
        <f t="shared" si="8"/>
        <v>0.75</v>
      </c>
    </row>
    <row r="86" spans="10:21" x14ac:dyDescent="0.4">
      <c r="J86" s="117">
        <v>45003</v>
      </c>
      <c r="K86" s="118">
        <f t="shared" si="6"/>
        <v>0.75</v>
      </c>
      <c r="L86" s="117">
        <v>45368</v>
      </c>
      <c r="M86" s="118">
        <f t="shared" si="6"/>
        <v>0.75</v>
      </c>
      <c r="N86" s="117">
        <v>45734</v>
      </c>
      <c r="O86" s="118">
        <f t="shared" si="6"/>
        <v>0.75</v>
      </c>
      <c r="P86" s="117">
        <v>46099</v>
      </c>
      <c r="Q86" s="118">
        <f t="shared" si="6"/>
        <v>0.75</v>
      </c>
      <c r="R86" s="117">
        <v>46464</v>
      </c>
      <c r="S86" s="118">
        <f t="shared" si="7"/>
        <v>0.75</v>
      </c>
      <c r="T86" s="117">
        <v>46829</v>
      </c>
      <c r="U86" s="118">
        <f t="shared" si="8"/>
        <v>0.75</v>
      </c>
    </row>
    <row r="87" spans="10:21" x14ac:dyDescent="0.4">
      <c r="J87" s="117">
        <v>45004</v>
      </c>
      <c r="K87" s="118">
        <f t="shared" si="6"/>
        <v>0.75</v>
      </c>
      <c r="L87" s="117">
        <v>45369</v>
      </c>
      <c r="M87" s="118">
        <f t="shared" si="6"/>
        <v>0.75</v>
      </c>
      <c r="N87" s="117">
        <v>45735</v>
      </c>
      <c r="O87" s="118">
        <f t="shared" si="6"/>
        <v>0.75</v>
      </c>
      <c r="P87" s="117">
        <v>46100</v>
      </c>
      <c r="Q87" s="118">
        <f t="shared" si="6"/>
        <v>0.75</v>
      </c>
      <c r="R87" s="117">
        <v>46465</v>
      </c>
      <c r="S87" s="118">
        <f t="shared" si="7"/>
        <v>0.75</v>
      </c>
      <c r="T87" s="117">
        <v>46830</v>
      </c>
      <c r="U87" s="118">
        <f t="shared" si="8"/>
        <v>0.75</v>
      </c>
    </row>
    <row r="88" spans="10:21" x14ac:dyDescent="0.4">
      <c r="J88" s="117">
        <v>45005</v>
      </c>
      <c r="K88" s="118">
        <f t="shared" si="6"/>
        <v>0.75</v>
      </c>
      <c r="L88" s="117">
        <v>45370</v>
      </c>
      <c r="M88" s="118">
        <f t="shared" si="6"/>
        <v>0.75</v>
      </c>
      <c r="N88" s="117">
        <v>45736</v>
      </c>
      <c r="O88" s="118">
        <f t="shared" si="6"/>
        <v>0.75</v>
      </c>
      <c r="P88" s="117">
        <v>46101</v>
      </c>
      <c r="Q88" s="118">
        <f t="shared" si="6"/>
        <v>0.75</v>
      </c>
      <c r="R88" s="117">
        <v>46466</v>
      </c>
      <c r="S88" s="118">
        <f t="shared" si="7"/>
        <v>0.75</v>
      </c>
      <c r="T88" s="117">
        <v>46831</v>
      </c>
      <c r="U88" s="118">
        <f t="shared" si="8"/>
        <v>0.75</v>
      </c>
    </row>
    <row r="89" spans="10:21" x14ac:dyDescent="0.4">
      <c r="J89" s="117">
        <v>45006</v>
      </c>
      <c r="K89" s="118">
        <f t="shared" si="6"/>
        <v>0.75</v>
      </c>
      <c r="L89" s="117">
        <v>45371</v>
      </c>
      <c r="M89" s="118">
        <f t="shared" si="6"/>
        <v>0.75</v>
      </c>
      <c r="N89" s="117">
        <v>45737</v>
      </c>
      <c r="O89" s="118">
        <f t="shared" si="6"/>
        <v>0.75</v>
      </c>
      <c r="P89" s="117">
        <v>46102</v>
      </c>
      <c r="Q89" s="118">
        <f t="shared" si="6"/>
        <v>0.75</v>
      </c>
      <c r="R89" s="117">
        <v>46467</v>
      </c>
      <c r="S89" s="118">
        <f t="shared" si="7"/>
        <v>0.75</v>
      </c>
      <c r="T89" s="117">
        <v>46832</v>
      </c>
      <c r="U89" s="118">
        <f t="shared" si="8"/>
        <v>0.75</v>
      </c>
    </row>
    <row r="90" spans="10:21" x14ac:dyDescent="0.4">
      <c r="J90" s="117">
        <v>45007</v>
      </c>
      <c r="K90" s="118">
        <f t="shared" si="6"/>
        <v>0.75</v>
      </c>
      <c r="L90" s="117">
        <v>45372</v>
      </c>
      <c r="M90" s="118">
        <f t="shared" si="6"/>
        <v>0.75</v>
      </c>
      <c r="N90" s="117">
        <v>45738</v>
      </c>
      <c r="O90" s="118">
        <f t="shared" si="6"/>
        <v>0.75</v>
      </c>
      <c r="P90" s="117">
        <v>46103</v>
      </c>
      <c r="Q90" s="118">
        <f t="shared" si="6"/>
        <v>0.75</v>
      </c>
      <c r="R90" s="117">
        <v>46468</v>
      </c>
      <c r="S90" s="118">
        <f t="shared" si="7"/>
        <v>0.75</v>
      </c>
      <c r="T90" s="117">
        <v>46833</v>
      </c>
      <c r="U90" s="118">
        <f t="shared" si="8"/>
        <v>0.75</v>
      </c>
    </row>
    <row r="91" spans="10:21" x14ac:dyDescent="0.4">
      <c r="J91" s="117">
        <v>45008</v>
      </c>
      <c r="K91" s="118">
        <f t="shared" si="6"/>
        <v>0.75</v>
      </c>
      <c r="L91" s="117">
        <v>45373</v>
      </c>
      <c r="M91" s="118">
        <f t="shared" si="6"/>
        <v>0.75</v>
      </c>
      <c r="N91" s="117">
        <v>45739</v>
      </c>
      <c r="O91" s="118">
        <f t="shared" si="6"/>
        <v>0.75</v>
      </c>
      <c r="P91" s="117">
        <v>46104</v>
      </c>
      <c r="Q91" s="118">
        <f t="shared" si="6"/>
        <v>0.75</v>
      </c>
      <c r="R91" s="117">
        <v>46469</v>
      </c>
      <c r="S91" s="118">
        <f t="shared" si="7"/>
        <v>0.75</v>
      </c>
      <c r="T91" s="117">
        <v>46834</v>
      </c>
      <c r="U91" s="118">
        <f t="shared" si="8"/>
        <v>0.75</v>
      </c>
    </row>
    <row r="92" spans="10:21" x14ac:dyDescent="0.4">
      <c r="J92" s="117">
        <v>45009</v>
      </c>
      <c r="K92" s="118">
        <f t="shared" si="6"/>
        <v>0.75</v>
      </c>
      <c r="L92" s="117">
        <v>45374</v>
      </c>
      <c r="M92" s="118">
        <f t="shared" si="6"/>
        <v>0.75</v>
      </c>
      <c r="N92" s="117">
        <v>45740</v>
      </c>
      <c r="O92" s="118">
        <f t="shared" si="6"/>
        <v>0.75</v>
      </c>
      <c r="P92" s="117">
        <v>46105</v>
      </c>
      <c r="Q92" s="118">
        <f t="shared" si="6"/>
        <v>0.75</v>
      </c>
      <c r="R92" s="117">
        <v>46470</v>
      </c>
      <c r="S92" s="118">
        <f t="shared" si="7"/>
        <v>0.75</v>
      </c>
      <c r="T92" s="117">
        <v>46835</v>
      </c>
      <c r="U92" s="118">
        <f t="shared" si="8"/>
        <v>0.75</v>
      </c>
    </row>
    <row r="93" spans="10:21" x14ac:dyDescent="0.4">
      <c r="J93" s="117">
        <v>45010</v>
      </c>
      <c r="K93" s="118">
        <f t="shared" si="6"/>
        <v>0.75</v>
      </c>
      <c r="L93" s="117">
        <v>45375</v>
      </c>
      <c r="M93" s="118">
        <f t="shared" si="6"/>
        <v>0.75</v>
      </c>
      <c r="N93" s="117">
        <v>45741</v>
      </c>
      <c r="O93" s="118">
        <f t="shared" si="6"/>
        <v>0.75</v>
      </c>
      <c r="P93" s="117">
        <v>46106</v>
      </c>
      <c r="Q93" s="118">
        <f t="shared" si="6"/>
        <v>0.75</v>
      </c>
      <c r="R93" s="117">
        <v>46471</v>
      </c>
      <c r="S93" s="118">
        <f t="shared" si="7"/>
        <v>0.75</v>
      </c>
      <c r="T93" s="117">
        <v>46836</v>
      </c>
      <c r="U93" s="118">
        <f t="shared" si="8"/>
        <v>0.75</v>
      </c>
    </row>
    <row r="94" spans="10:21" x14ac:dyDescent="0.4">
      <c r="J94" s="117">
        <v>45011</v>
      </c>
      <c r="K94" s="118">
        <f t="shared" si="6"/>
        <v>0.75</v>
      </c>
      <c r="L94" s="117">
        <v>45376</v>
      </c>
      <c r="M94" s="118">
        <f t="shared" si="6"/>
        <v>0.75</v>
      </c>
      <c r="N94" s="117">
        <v>45742</v>
      </c>
      <c r="O94" s="118">
        <f t="shared" si="6"/>
        <v>0.75</v>
      </c>
      <c r="P94" s="117">
        <v>46107</v>
      </c>
      <c r="Q94" s="118">
        <f t="shared" si="6"/>
        <v>0.75</v>
      </c>
      <c r="R94" s="117">
        <v>46472</v>
      </c>
      <c r="S94" s="118">
        <f t="shared" si="7"/>
        <v>0.75</v>
      </c>
      <c r="T94" s="117">
        <v>46837</v>
      </c>
      <c r="U94" s="118">
        <f t="shared" si="8"/>
        <v>0.75</v>
      </c>
    </row>
    <row r="95" spans="10:21" x14ac:dyDescent="0.4">
      <c r="J95" s="117">
        <v>45012</v>
      </c>
      <c r="K95" s="118">
        <f t="shared" si="6"/>
        <v>0.75</v>
      </c>
      <c r="L95" s="117">
        <v>45377</v>
      </c>
      <c r="M95" s="118">
        <f t="shared" si="6"/>
        <v>0.75</v>
      </c>
      <c r="N95" s="117">
        <v>45743</v>
      </c>
      <c r="O95" s="118">
        <f t="shared" si="6"/>
        <v>0.75</v>
      </c>
      <c r="P95" s="117">
        <v>46108</v>
      </c>
      <c r="Q95" s="118">
        <f t="shared" si="6"/>
        <v>0.75</v>
      </c>
      <c r="R95" s="117">
        <v>46473</v>
      </c>
      <c r="S95" s="118">
        <f t="shared" si="7"/>
        <v>0.75</v>
      </c>
      <c r="T95" s="117">
        <v>46838</v>
      </c>
      <c r="U95" s="118">
        <f t="shared" si="8"/>
        <v>0.75</v>
      </c>
    </row>
    <row r="96" spans="10:21" x14ac:dyDescent="0.4">
      <c r="J96" s="117">
        <v>45013</v>
      </c>
      <c r="K96" s="118">
        <f t="shared" si="6"/>
        <v>0.75</v>
      </c>
      <c r="L96" s="117">
        <v>45378</v>
      </c>
      <c r="M96" s="118">
        <f t="shared" si="6"/>
        <v>0.75</v>
      </c>
      <c r="N96" s="117">
        <v>45744</v>
      </c>
      <c r="O96" s="118">
        <f t="shared" si="6"/>
        <v>0.75</v>
      </c>
      <c r="P96" s="117">
        <v>46109</v>
      </c>
      <c r="Q96" s="118">
        <f t="shared" si="6"/>
        <v>0.75</v>
      </c>
      <c r="R96" s="117">
        <v>46474</v>
      </c>
      <c r="S96" s="118">
        <f t="shared" si="7"/>
        <v>0.75</v>
      </c>
      <c r="T96" s="117">
        <v>46839</v>
      </c>
      <c r="U96" s="118">
        <f t="shared" si="8"/>
        <v>0.75</v>
      </c>
    </row>
    <row r="97" spans="10:21" x14ac:dyDescent="0.4">
      <c r="J97" s="117">
        <v>45014</v>
      </c>
      <c r="K97" s="118">
        <f t="shared" si="6"/>
        <v>0.75</v>
      </c>
      <c r="L97" s="117">
        <v>45379</v>
      </c>
      <c r="M97" s="118">
        <f t="shared" si="6"/>
        <v>0.75</v>
      </c>
      <c r="N97" s="117">
        <v>45745</v>
      </c>
      <c r="O97" s="118">
        <f t="shared" si="6"/>
        <v>0.75</v>
      </c>
      <c r="P97" s="117">
        <v>46110</v>
      </c>
      <c r="Q97" s="118">
        <f t="shared" si="6"/>
        <v>0.75</v>
      </c>
      <c r="R97" s="117">
        <v>46475</v>
      </c>
      <c r="S97" s="118">
        <f t="shared" si="7"/>
        <v>0.75</v>
      </c>
      <c r="T97" s="117">
        <v>46840</v>
      </c>
      <c r="U97" s="118">
        <f t="shared" si="8"/>
        <v>0.75</v>
      </c>
    </row>
    <row r="98" spans="10:21" x14ac:dyDescent="0.4">
      <c r="J98" s="117">
        <v>45015</v>
      </c>
      <c r="K98" s="118">
        <f t="shared" si="6"/>
        <v>0.75</v>
      </c>
      <c r="L98" s="117">
        <v>45380</v>
      </c>
      <c r="M98" s="118">
        <f t="shared" si="6"/>
        <v>0.75</v>
      </c>
      <c r="N98" s="117">
        <v>45746</v>
      </c>
      <c r="O98" s="118">
        <f t="shared" si="6"/>
        <v>0.75</v>
      </c>
      <c r="P98" s="117">
        <v>46111</v>
      </c>
      <c r="Q98" s="118">
        <f t="shared" si="6"/>
        <v>0.75</v>
      </c>
      <c r="R98" s="117">
        <v>46476</v>
      </c>
      <c r="S98" s="118">
        <f t="shared" si="7"/>
        <v>0.75</v>
      </c>
      <c r="T98" s="117">
        <v>46841</v>
      </c>
      <c r="U98" s="118">
        <f t="shared" si="8"/>
        <v>0.75</v>
      </c>
    </row>
    <row r="99" spans="10:21" x14ac:dyDescent="0.4">
      <c r="J99" s="117">
        <v>45016</v>
      </c>
      <c r="K99" s="118">
        <f t="shared" si="6"/>
        <v>0.75</v>
      </c>
      <c r="L99" s="117">
        <v>45381</v>
      </c>
      <c r="M99" s="118">
        <f t="shared" si="6"/>
        <v>0.75</v>
      </c>
      <c r="N99" s="117">
        <v>45747</v>
      </c>
      <c r="O99" s="118">
        <f t="shared" si="6"/>
        <v>0.75</v>
      </c>
      <c r="P99" s="117">
        <v>46112</v>
      </c>
      <c r="Q99" s="118">
        <f t="shared" si="6"/>
        <v>0.75</v>
      </c>
      <c r="R99" s="117">
        <v>46477</v>
      </c>
      <c r="S99" s="118">
        <f t="shared" si="7"/>
        <v>0.75</v>
      </c>
      <c r="T99" s="117">
        <v>46842</v>
      </c>
      <c r="U99" s="118">
        <f t="shared" si="8"/>
        <v>0.75</v>
      </c>
    </row>
    <row r="100" spans="10:21" x14ac:dyDescent="0.4">
      <c r="J100" s="117">
        <v>45017</v>
      </c>
      <c r="K100" s="118">
        <f t="shared" si="6"/>
        <v>0.75</v>
      </c>
      <c r="L100" s="117">
        <v>45382</v>
      </c>
      <c r="M100" s="118">
        <f t="shared" si="6"/>
        <v>0.75</v>
      </c>
      <c r="N100" s="117">
        <v>45748</v>
      </c>
      <c r="O100" s="118">
        <f t="shared" si="6"/>
        <v>0.75</v>
      </c>
      <c r="P100" s="117">
        <v>46113</v>
      </c>
      <c r="Q100" s="118">
        <f t="shared" si="6"/>
        <v>0.75</v>
      </c>
      <c r="R100" s="117">
        <v>46478</v>
      </c>
      <c r="S100" s="118">
        <f t="shared" si="7"/>
        <v>0.75</v>
      </c>
      <c r="T100" s="117">
        <v>46843</v>
      </c>
      <c r="U100" s="118">
        <f t="shared" si="8"/>
        <v>0.75</v>
      </c>
    </row>
    <row r="101" spans="10:21" x14ac:dyDescent="0.4">
      <c r="J101" s="117">
        <v>45018</v>
      </c>
      <c r="K101" s="118">
        <f t="shared" si="6"/>
        <v>0.75</v>
      </c>
      <c r="L101" s="117">
        <v>45383</v>
      </c>
      <c r="M101" s="118">
        <f t="shared" si="6"/>
        <v>0.75</v>
      </c>
      <c r="N101" s="117">
        <v>45749</v>
      </c>
      <c r="O101" s="118">
        <f t="shared" si="6"/>
        <v>0.75</v>
      </c>
      <c r="P101" s="117">
        <v>46114</v>
      </c>
      <c r="Q101" s="118">
        <f t="shared" si="6"/>
        <v>0.75</v>
      </c>
      <c r="R101" s="117">
        <v>46479</v>
      </c>
      <c r="S101" s="118">
        <f t="shared" si="7"/>
        <v>0.75</v>
      </c>
      <c r="T101" s="117">
        <v>46844</v>
      </c>
      <c r="U101" s="118">
        <f t="shared" si="8"/>
        <v>0.75</v>
      </c>
    </row>
    <row r="102" spans="10:21" x14ac:dyDescent="0.4">
      <c r="J102" s="117">
        <v>45019</v>
      </c>
      <c r="K102" s="118">
        <f t="shared" si="6"/>
        <v>0.75</v>
      </c>
      <c r="L102" s="117">
        <v>45384</v>
      </c>
      <c r="M102" s="118">
        <f t="shared" si="6"/>
        <v>0.75</v>
      </c>
      <c r="N102" s="117">
        <v>45750</v>
      </c>
      <c r="O102" s="118">
        <f t="shared" si="6"/>
        <v>0.75</v>
      </c>
      <c r="P102" s="117">
        <v>46115</v>
      </c>
      <c r="Q102" s="118">
        <f t="shared" si="6"/>
        <v>0.75</v>
      </c>
      <c r="R102" s="117">
        <v>46480</v>
      </c>
      <c r="S102" s="118">
        <f t="shared" si="7"/>
        <v>0.75</v>
      </c>
      <c r="T102" s="117">
        <v>46845</v>
      </c>
      <c r="U102" s="118">
        <f t="shared" si="8"/>
        <v>0.75</v>
      </c>
    </row>
    <row r="103" spans="10:21" x14ac:dyDescent="0.4">
      <c r="J103" s="117">
        <v>45020</v>
      </c>
      <c r="K103" s="118">
        <f t="shared" si="6"/>
        <v>0.75</v>
      </c>
      <c r="L103" s="117">
        <v>45385</v>
      </c>
      <c r="M103" s="118">
        <f t="shared" si="6"/>
        <v>0.75</v>
      </c>
      <c r="N103" s="117">
        <v>45751</v>
      </c>
      <c r="O103" s="118">
        <f t="shared" si="6"/>
        <v>0.75</v>
      </c>
      <c r="P103" s="117">
        <v>46116</v>
      </c>
      <c r="Q103" s="118">
        <f t="shared" si="6"/>
        <v>0.75</v>
      </c>
      <c r="R103" s="117">
        <v>46481</v>
      </c>
      <c r="S103" s="118">
        <f t="shared" si="7"/>
        <v>0.75</v>
      </c>
      <c r="T103" s="117">
        <v>46846</v>
      </c>
      <c r="U103" s="118">
        <f t="shared" si="8"/>
        <v>0.75</v>
      </c>
    </row>
    <row r="104" spans="10:21" x14ac:dyDescent="0.4">
      <c r="J104" s="117">
        <v>45021</v>
      </c>
      <c r="K104" s="118">
        <f t="shared" si="6"/>
        <v>0.75</v>
      </c>
      <c r="L104" s="117">
        <v>45386</v>
      </c>
      <c r="M104" s="118">
        <f t="shared" si="6"/>
        <v>0.75</v>
      </c>
      <c r="N104" s="117">
        <v>45752</v>
      </c>
      <c r="O104" s="118">
        <f t="shared" si="6"/>
        <v>0.75</v>
      </c>
      <c r="P104" s="117">
        <v>46117</v>
      </c>
      <c r="Q104" s="118">
        <f t="shared" si="6"/>
        <v>0.75</v>
      </c>
      <c r="R104" s="117">
        <v>46482</v>
      </c>
      <c r="S104" s="118">
        <f t="shared" si="7"/>
        <v>0.75</v>
      </c>
      <c r="T104" s="117">
        <v>46847</v>
      </c>
      <c r="U104" s="118">
        <f t="shared" si="8"/>
        <v>0.75</v>
      </c>
    </row>
    <row r="105" spans="10:21" x14ac:dyDescent="0.4">
      <c r="J105" s="117">
        <v>45022</v>
      </c>
      <c r="K105" s="118">
        <f t="shared" si="6"/>
        <v>0.75</v>
      </c>
      <c r="L105" s="117">
        <v>45387</v>
      </c>
      <c r="M105" s="118">
        <f t="shared" si="6"/>
        <v>0.75</v>
      </c>
      <c r="N105" s="117">
        <v>45753</v>
      </c>
      <c r="O105" s="118">
        <f t="shared" si="6"/>
        <v>0.75</v>
      </c>
      <c r="P105" s="117">
        <v>46118</v>
      </c>
      <c r="Q105" s="118">
        <f t="shared" si="6"/>
        <v>0.75</v>
      </c>
      <c r="R105" s="117">
        <v>46483</v>
      </c>
      <c r="S105" s="118">
        <f t="shared" si="7"/>
        <v>0.75</v>
      </c>
      <c r="T105" s="117">
        <v>46848</v>
      </c>
      <c r="U105" s="118">
        <f t="shared" si="8"/>
        <v>0.75</v>
      </c>
    </row>
    <row r="106" spans="10:21" x14ac:dyDescent="0.4">
      <c r="J106" s="117">
        <v>45023</v>
      </c>
      <c r="K106" s="118">
        <f t="shared" si="6"/>
        <v>0.75</v>
      </c>
      <c r="L106" s="117">
        <v>45388</v>
      </c>
      <c r="M106" s="118">
        <f t="shared" si="6"/>
        <v>0.75</v>
      </c>
      <c r="N106" s="117">
        <v>45754</v>
      </c>
      <c r="O106" s="118">
        <f t="shared" si="6"/>
        <v>0.75</v>
      </c>
      <c r="P106" s="117">
        <v>46119</v>
      </c>
      <c r="Q106" s="118">
        <f t="shared" si="6"/>
        <v>0.75</v>
      </c>
      <c r="R106" s="117">
        <v>46484</v>
      </c>
      <c r="S106" s="118">
        <f t="shared" si="7"/>
        <v>0.75</v>
      </c>
      <c r="T106" s="117">
        <v>46849</v>
      </c>
      <c r="U106" s="118">
        <f t="shared" si="8"/>
        <v>0.75</v>
      </c>
    </row>
    <row r="107" spans="10:21" x14ac:dyDescent="0.4">
      <c r="J107" s="117">
        <v>45024</v>
      </c>
      <c r="K107" s="118">
        <f t="shared" si="6"/>
        <v>0.75</v>
      </c>
      <c r="L107" s="117">
        <v>45389</v>
      </c>
      <c r="M107" s="118">
        <f t="shared" si="6"/>
        <v>0.75</v>
      </c>
      <c r="N107" s="117">
        <v>45755</v>
      </c>
      <c r="O107" s="118">
        <f t="shared" si="6"/>
        <v>0.75</v>
      </c>
      <c r="P107" s="117">
        <v>46120</v>
      </c>
      <c r="Q107" s="118">
        <f t="shared" si="6"/>
        <v>0.75</v>
      </c>
      <c r="R107" s="117">
        <v>46485</v>
      </c>
      <c r="S107" s="118">
        <f t="shared" si="7"/>
        <v>0.75</v>
      </c>
      <c r="T107" s="117">
        <v>46850</v>
      </c>
      <c r="U107" s="118">
        <f t="shared" si="8"/>
        <v>0.75</v>
      </c>
    </row>
    <row r="108" spans="10:21" x14ac:dyDescent="0.4">
      <c r="J108" s="117">
        <v>45025</v>
      </c>
      <c r="K108" s="118">
        <f t="shared" si="6"/>
        <v>0.75</v>
      </c>
      <c r="L108" s="117">
        <v>45390</v>
      </c>
      <c r="M108" s="118">
        <f t="shared" si="6"/>
        <v>0.75</v>
      </c>
      <c r="N108" s="117">
        <v>45756</v>
      </c>
      <c r="O108" s="118">
        <f t="shared" si="6"/>
        <v>0.75</v>
      </c>
      <c r="P108" s="117">
        <v>46121</v>
      </c>
      <c r="Q108" s="118">
        <f t="shared" si="6"/>
        <v>0.75</v>
      </c>
      <c r="R108" s="117">
        <v>46486</v>
      </c>
      <c r="S108" s="118">
        <f t="shared" si="7"/>
        <v>0.75</v>
      </c>
      <c r="T108" s="117">
        <v>46851</v>
      </c>
      <c r="U108" s="118">
        <f t="shared" si="8"/>
        <v>0.75</v>
      </c>
    </row>
    <row r="109" spans="10:21" x14ac:dyDescent="0.4">
      <c r="J109" s="117">
        <v>45026</v>
      </c>
      <c r="K109" s="118">
        <f t="shared" si="6"/>
        <v>0.75</v>
      </c>
      <c r="L109" s="117">
        <v>45391</v>
      </c>
      <c r="M109" s="118">
        <f t="shared" si="6"/>
        <v>0.75</v>
      </c>
      <c r="N109" s="117">
        <v>45757</v>
      </c>
      <c r="O109" s="118">
        <f t="shared" si="6"/>
        <v>0.75</v>
      </c>
      <c r="P109" s="117">
        <v>46122</v>
      </c>
      <c r="Q109" s="118">
        <f t="shared" si="6"/>
        <v>0.75</v>
      </c>
      <c r="R109" s="117">
        <v>46487</v>
      </c>
      <c r="S109" s="118">
        <f t="shared" si="7"/>
        <v>0.75</v>
      </c>
      <c r="T109" s="117">
        <v>46852</v>
      </c>
      <c r="U109" s="118">
        <f t="shared" si="8"/>
        <v>0.75</v>
      </c>
    </row>
    <row r="110" spans="10:21" x14ac:dyDescent="0.4">
      <c r="J110" s="117">
        <v>45027</v>
      </c>
      <c r="K110" s="118">
        <f t="shared" si="6"/>
        <v>0.75</v>
      </c>
      <c r="L110" s="117">
        <v>45392</v>
      </c>
      <c r="M110" s="118">
        <f t="shared" si="6"/>
        <v>0.75</v>
      </c>
      <c r="N110" s="117">
        <v>45758</v>
      </c>
      <c r="O110" s="118">
        <f t="shared" si="6"/>
        <v>0.75</v>
      </c>
      <c r="P110" s="117">
        <v>46123</v>
      </c>
      <c r="Q110" s="118">
        <f t="shared" si="6"/>
        <v>0.75</v>
      </c>
      <c r="R110" s="117">
        <v>46488</v>
      </c>
      <c r="S110" s="118">
        <f t="shared" si="7"/>
        <v>0.75</v>
      </c>
      <c r="T110" s="117">
        <v>46853</v>
      </c>
      <c r="U110" s="118">
        <f t="shared" si="8"/>
        <v>0.75</v>
      </c>
    </row>
    <row r="111" spans="10:21" x14ac:dyDescent="0.4">
      <c r="J111" s="117">
        <v>45028</v>
      </c>
      <c r="K111" s="118">
        <f t="shared" si="6"/>
        <v>0.75</v>
      </c>
      <c r="L111" s="117">
        <v>45393</v>
      </c>
      <c r="M111" s="118">
        <f t="shared" si="6"/>
        <v>0.75</v>
      </c>
      <c r="N111" s="117">
        <v>45759</v>
      </c>
      <c r="O111" s="118">
        <f t="shared" si="6"/>
        <v>0.75</v>
      </c>
      <c r="P111" s="117">
        <v>46124</v>
      </c>
      <c r="Q111" s="118">
        <f t="shared" si="6"/>
        <v>0.75</v>
      </c>
      <c r="R111" s="117">
        <v>46489</v>
      </c>
      <c r="S111" s="118">
        <f t="shared" si="7"/>
        <v>0.75</v>
      </c>
      <c r="T111" s="117">
        <v>46854</v>
      </c>
      <c r="U111" s="118">
        <f t="shared" si="8"/>
        <v>0.75</v>
      </c>
    </row>
    <row r="112" spans="10:21" x14ac:dyDescent="0.4">
      <c r="J112" s="117">
        <v>45029</v>
      </c>
      <c r="K112" s="118">
        <f t="shared" si="6"/>
        <v>0.75</v>
      </c>
      <c r="L112" s="117">
        <v>45394</v>
      </c>
      <c r="M112" s="118">
        <f t="shared" si="6"/>
        <v>0.75</v>
      </c>
      <c r="N112" s="117">
        <v>45760</v>
      </c>
      <c r="O112" s="118">
        <f t="shared" si="6"/>
        <v>0.75</v>
      </c>
      <c r="P112" s="117">
        <v>46125</v>
      </c>
      <c r="Q112" s="118">
        <f t="shared" si="6"/>
        <v>0.75</v>
      </c>
      <c r="R112" s="117">
        <v>46490</v>
      </c>
      <c r="S112" s="118">
        <f t="shared" si="7"/>
        <v>0.75</v>
      </c>
      <c r="T112" s="117">
        <v>46855</v>
      </c>
      <c r="U112" s="118">
        <f t="shared" si="8"/>
        <v>0.75</v>
      </c>
    </row>
    <row r="113" spans="10:21" x14ac:dyDescent="0.4">
      <c r="J113" s="117">
        <v>45030</v>
      </c>
      <c r="K113" s="118">
        <f t="shared" si="6"/>
        <v>0.75</v>
      </c>
      <c r="L113" s="117">
        <v>45395</v>
      </c>
      <c r="M113" s="118">
        <f t="shared" si="6"/>
        <v>0.75</v>
      </c>
      <c r="N113" s="117">
        <v>45761</v>
      </c>
      <c r="O113" s="118">
        <f t="shared" si="6"/>
        <v>0.75</v>
      </c>
      <c r="P113" s="117">
        <v>46126</v>
      </c>
      <c r="Q113" s="118">
        <f t="shared" si="6"/>
        <v>0.75</v>
      </c>
      <c r="R113" s="117">
        <v>46491</v>
      </c>
      <c r="S113" s="118">
        <f t="shared" si="7"/>
        <v>0.75</v>
      </c>
      <c r="T113" s="117">
        <v>46856</v>
      </c>
      <c r="U113" s="118">
        <f t="shared" si="8"/>
        <v>0.75</v>
      </c>
    </row>
    <row r="114" spans="10:21" x14ac:dyDescent="0.4">
      <c r="J114" s="117">
        <v>45031</v>
      </c>
      <c r="K114" s="118">
        <f t="shared" si="6"/>
        <v>0.75</v>
      </c>
      <c r="L114" s="117">
        <v>45396</v>
      </c>
      <c r="M114" s="118">
        <f t="shared" si="6"/>
        <v>0.75</v>
      </c>
      <c r="N114" s="117">
        <v>45762</v>
      </c>
      <c r="O114" s="118">
        <f t="shared" si="6"/>
        <v>0.75</v>
      </c>
      <c r="P114" s="117">
        <v>46127</v>
      </c>
      <c r="Q114" s="118">
        <f t="shared" si="6"/>
        <v>0.75</v>
      </c>
      <c r="R114" s="117">
        <v>46492</v>
      </c>
      <c r="S114" s="118">
        <f t="shared" si="7"/>
        <v>0.75</v>
      </c>
      <c r="T114" s="117">
        <v>46857</v>
      </c>
      <c r="U114" s="118">
        <f t="shared" si="8"/>
        <v>0.75</v>
      </c>
    </row>
    <row r="115" spans="10:21" x14ac:dyDescent="0.4">
      <c r="J115" s="117">
        <v>45032</v>
      </c>
      <c r="K115" s="118">
        <f t="shared" si="6"/>
        <v>0.75</v>
      </c>
      <c r="L115" s="117">
        <v>45397</v>
      </c>
      <c r="M115" s="118">
        <f t="shared" si="6"/>
        <v>0.75</v>
      </c>
      <c r="N115" s="117">
        <v>45763</v>
      </c>
      <c r="O115" s="118">
        <f t="shared" si="6"/>
        <v>0.75</v>
      </c>
      <c r="P115" s="117">
        <v>46128</v>
      </c>
      <c r="Q115" s="118">
        <f t="shared" si="6"/>
        <v>0.75</v>
      </c>
      <c r="R115" s="117">
        <v>46493</v>
      </c>
      <c r="S115" s="118">
        <f t="shared" si="7"/>
        <v>0.75</v>
      </c>
      <c r="T115" s="117">
        <v>46858</v>
      </c>
      <c r="U115" s="118">
        <f t="shared" si="8"/>
        <v>0.75</v>
      </c>
    </row>
    <row r="116" spans="10:21" x14ac:dyDescent="0.4">
      <c r="J116" s="117">
        <v>45033</v>
      </c>
      <c r="K116" s="118">
        <f t="shared" si="6"/>
        <v>0.75</v>
      </c>
      <c r="L116" s="117">
        <v>45398</v>
      </c>
      <c r="M116" s="118">
        <f t="shared" si="6"/>
        <v>0.75</v>
      </c>
      <c r="N116" s="117">
        <v>45764</v>
      </c>
      <c r="O116" s="118">
        <f t="shared" si="6"/>
        <v>0.75</v>
      </c>
      <c r="P116" s="117">
        <v>46129</v>
      </c>
      <c r="Q116" s="118">
        <f t="shared" si="6"/>
        <v>0.75</v>
      </c>
      <c r="R116" s="117">
        <v>46494</v>
      </c>
      <c r="S116" s="118">
        <f t="shared" si="7"/>
        <v>0.75</v>
      </c>
      <c r="T116" s="117">
        <v>46859</v>
      </c>
      <c r="U116" s="118">
        <f t="shared" si="8"/>
        <v>0.75</v>
      </c>
    </row>
    <row r="117" spans="10:21" x14ac:dyDescent="0.4">
      <c r="J117" s="117">
        <v>45034</v>
      </c>
      <c r="K117" s="118">
        <f t="shared" si="6"/>
        <v>0.75</v>
      </c>
      <c r="L117" s="117">
        <v>45399</v>
      </c>
      <c r="M117" s="118">
        <f t="shared" si="6"/>
        <v>0.75</v>
      </c>
      <c r="N117" s="117">
        <v>45765</v>
      </c>
      <c r="O117" s="118">
        <f t="shared" si="6"/>
        <v>0.75</v>
      </c>
      <c r="P117" s="117">
        <v>46130</v>
      </c>
      <c r="Q117" s="118">
        <f t="shared" si="6"/>
        <v>0.75</v>
      </c>
      <c r="R117" s="117">
        <v>46495</v>
      </c>
      <c r="S117" s="118">
        <f t="shared" si="7"/>
        <v>0.75</v>
      </c>
      <c r="T117" s="117">
        <v>46860</v>
      </c>
      <c r="U117" s="118">
        <f t="shared" si="8"/>
        <v>0.75</v>
      </c>
    </row>
    <row r="118" spans="10:21" x14ac:dyDescent="0.4">
      <c r="J118" s="117">
        <v>45035</v>
      </c>
      <c r="K118" s="118">
        <f t="shared" si="6"/>
        <v>0.75</v>
      </c>
      <c r="L118" s="117">
        <v>45400</v>
      </c>
      <c r="M118" s="118">
        <f t="shared" si="6"/>
        <v>0.75</v>
      </c>
      <c r="N118" s="117">
        <v>45766</v>
      </c>
      <c r="O118" s="118">
        <f t="shared" si="6"/>
        <v>0.75</v>
      </c>
      <c r="P118" s="117">
        <v>46131</v>
      </c>
      <c r="Q118" s="118">
        <f t="shared" si="6"/>
        <v>0.75</v>
      </c>
      <c r="R118" s="117">
        <v>46496</v>
      </c>
      <c r="S118" s="118">
        <f t="shared" si="7"/>
        <v>0.75</v>
      </c>
      <c r="T118" s="117">
        <v>46861</v>
      </c>
      <c r="U118" s="118">
        <f t="shared" si="8"/>
        <v>0.75</v>
      </c>
    </row>
    <row r="119" spans="10:21" x14ac:dyDescent="0.4">
      <c r="J119" s="117">
        <v>45036</v>
      </c>
      <c r="K119" s="118">
        <f t="shared" si="6"/>
        <v>0.75</v>
      </c>
      <c r="L119" s="117">
        <v>45401</v>
      </c>
      <c r="M119" s="118">
        <f t="shared" si="6"/>
        <v>0.75</v>
      </c>
      <c r="N119" s="117">
        <v>45767</v>
      </c>
      <c r="O119" s="118">
        <f t="shared" si="6"/>
        <v>0.75</v>
      </c>
      <c r="P119" s="117">
        <v>46132</v>
      </c>
      <c r="Q119" s="118">
        <f t="shared" si="6"/>
        <v>0.75</v>
      </c>
      <c r="R119" s="117">
        <v>46497</v>
      </c>
      <c r="S119" s="118">
        <f t="shared" si="7"/>
        <v>0.75</v>
      </c>
      <c r="T119" s="117">
        <v>46862</v>
      </c>
      <c r="U119" s="118">
        <f t="shared" si="8"/>
        <v>0.75</v>
      </c>
    </row>
    <row r="120" spans="10:21" x14ac:dyDescent="0.4">
      <c r="J120" s="117">
        <v>45037</v>
      </c>
      <c r="K120" s="118">
        <f t="shared" si="6"/>
        <v>0.75</v>
      </c>
      <c r="L120" s="117">
        <v>45402</v>
      </c>
      <c r="M120" s="118">
        <f t="shared" si="6"/>
        <v>0.75</v>
      </c>
      <c r="N120" s="117">
        <v>45768</v>
      </c>
      <c r="O120" s="118">
        <f t="shared" si="6"/>
        <v>0.75</v>
      </c>
      <c r="P120" s="117">
        <v>46133</v>
      </c>
      <c r="Q120" s="118">
        <f t="shared" si="6"/>
        <v>0.75</v>
      </c>
      <c r="R120" s="117">
        <v>46498</v>
      </c>
      <c r="S120" s="118">
        <f t="shared" si="7"/>
        <v>0.75</v>
      </c>
      <c r="T120" s="117">
        <v>46863</v>
      </c>
      <c r="U120" s="118">
        <f t="shared" si="8"/>
        <v>0.75</v>
      </c>
    </row>
    <row r="121" spans="10:21" x14ac:dyDescent="0.4">
      <c r="J121" s="117">
        <v>45038</v>
      </c>
      <c r="K121" s="118">
        <f t="shared" si="6"/>
        <v>0.75</v>
      </c>
      <c r="L121" s="117">
        <v>45403</v>
      </c>
      <c r="M121" s="118">
        <f t="shared" si="6"/>
        <v>0.75</v>
      </c>
      <c r="N121" s="117">
        <v>45769</v>
      </c>
      <c r="O121" s="118">
        <f t="shared" si="6"/>
        <v>0.75</v>
      </c>
      <c r="P121" s="117">
        <v>46134</v>
      </c>
      <c r="Q121" s="118">
        <f t="shared" si="6"/>
        <v>0.75</v>
      </c>
      <c r="R121" s="117">
        <v>46499</v>
      </c>
      <c r="S121" s="118">
        <f t="shared" si="7"/>
        <v>0.75</v>
      </c>
      <c r="T121" s="117">
        <v>46864</v>
      </c>
      <c r="U121" s="118">
        <f t="shared" si="8"/>
        <v>0.75</v>
      </c>
    </row>
    <row r="122" spans="10:21" x14ac:dyDescent="0.4">
      <c r="J122" s="117">
        <v>45039</v>
      </c>
      <c r="K122" s="118">
        <f t="shared" si="6"/>
        <v>0.75</v>
      </c>
      <c r="L122" s="117">
        <v>45404</v>
      </c>
      <c r="M122" s="118">
        <f t="shared" si="6"/>
        <v>0.75</v>
      </c>
      <c r="N122" s="117">
        <v>45770</v>
      </c>
      <c r="O122" s="118">
        <f t="shared" si="6"/>
        <v>0.75</v>
      </c>
      <c r="P122" s="117">
        <v>46135</v>
      </c>
      <c r="Q122" s="118">
        <f t="shared" si="6"/>
        <v>0.75</v>
      </c>
      <c r="R122" s="117">
        <v>46500</v>
      </c>
      <c r="S122" s="118">
        <f t="shared" si="7"/>
        <v>0.75</v>
      </c>
      <c r="T122" s="117">
        <v>46865</v>
      </c>
      <c r="U122" s="118">
        <f t="shared" si="8"/>
        <v>0.75</v>
      </c>
    </row>
    <row r="123" spans="10:21" x14ac:dyDescent="0.4">
      <c r="J123" s="117">
        <v>45040</v>
      </c>
      <c r="K123" s="118">
        <f t="shared" si="6"/>
        <v>0.75</v>
      </c>
      <c r="L123" s="117">
        <v>45405</v>
      </c>
      <c r="M123" s="118">
        <f t="shared" si="6"/>
        <v>0.75</v>
      </c>
      <c r="N123" s="117">
        <v>45771</v>
      </c>
      <c r="O123" s="118">
        <f t="shared" si="6"/>
        <v>0.75</v>
      </c>
      <c r="P123" s="117">
        <v>46136</v>
      </c>
      <c r="Q123" s="118">
        <f t="shared" si="6"/>
        <v>0.75</v>
      </c>
      <c r="R123" s="117">
        <v>46501</v>
      </c>
      <c r="S123" s="118">
        <f t="shared" si="7"/>
        <v>0.75</v>
      </c>
      <c r="T123" s="117">
        <v>46866</v>
      </c>
      <c r="U123" s="118">
        <f t="shared" si="8"/>
        <v>0.75</v>
      </c>
    </row>
    <row r="124" spans="10:21" x14ac:dyDescent="0.4">
      <c r="J124" s="117">
        <v>45041</v>
      </c>
      <c r="K124" s="118">
        <f t="shared" si="6"/>
        <v>0.75</v>
      </c>
      <c r="L124" s="117">
        <v>45406</v>
      </c>
      <c r="M124" s="118">
        <f t="shared" si="6"/>
        <v>0.75</v>
      </c>
      <c r="N124" s="117">
        <v>45772</v>
      </c>
      <c r="O124" s="118">
        <f t="shared" si="6"/>
        <v>0.75</v>
      </c>
      <c r="P124" s="117">
        <v>46137</v>
      </c>
      <c r="Q124" s="118">
        <f t="shared" si="6"/>
        <v>0.75</v>
      </c>
      <c r="R124" s="117">
        <v>46502</v>
      </c>
      <c r="S124" s="118">
        <f t="shared" si="7"/>
        <v>0.75</v>
      </c>
      <c r="T124" s="117">
        <v>46867</v>
      </c>
      <c r="U124" s="118">
        <f t="shared" si="8"/>
        <v>0.75</v>
      </c>
    </row>
    <row r="125" spans="10:21" x14ac:dyDescent="0.4">
      <c r="J125" s="117">
        <v>45042</v>
      </c>
      <c r="K125" s="118">
        <f t="shared" si="6"/>
        <v>0.75</v>
      </c>
      <c r="L125" s="117">
        <v>45407</v>
      </c>
      <c r="M125" s="118">
        <f t="shared" si="6"/>
        <v>0.75</v>
      </c>
      <c r="N125" s="117">
        <v>45773</v>
      </c>
      <c r="O125" s="118">
        <f t="shared" si="6"/>
        <v>0.75</v>
      </c>
      <c r="P125" s="117">
        <v>46138</v>
      </c>
      <c r="Q125" s="118">
        <f t="shared" si="6"/>
        <v>0.75</v>
      </c>
      <c r="R125" s="117">
        <v>46503</v>
      </c>
      <c r="S125" s="118">
        <f t="shared" si="7"/>
        <v>0.75</v>
      </c>
      <c r="T125" s="117">
        <v>46868</v>
      </c>
      <c r="U125" s="118">
        <f t="shared" si="8"/>
        <v>0.75</v>
      </c>
    </row>
    <row r="126" spans="10:21" x14ac:dyDescent="0.4">
      <c r="J126" s="117">
        <v>45043</v>
      </c>
      <c r="K126" s="118">
        <f t="shared" si="6"/>
        <v>0.75</v>
      </c>
      <c r="L126" s="117">
        <v>45408</v>
      </c>
      <c r="M126" s="118">
        <f t="shared" si="6"/>
        <v>0.75</v>
      </c>
      <c r="N126" s="117">
        <v>45774</v>
      </c>
      <c r="O126" s="118">
        <f t="shared" si="6"/>
        <v>0.75</v>
      </c>
      <c r="P126" s="117">
        <v>46139</v>
      </c>
      <c r="Q126" s="118">
        <f t="shared" si="6"/>
        <v>0.75</v>
      </c>
      <c r="R126" s="117">
        <v>46504</v>
      </c>
      <c r="S126" s="118">
        <f t="shared" si="7"/>
        <v>0.75</v>
      </c>
      <c r="T126" s="117">
        <v>46869</v>
      </c>
      <c r="U126" s="118">
        <f t="shared" si="8"/>
        <v>0.75</v>
      </c>
    </row>
    <row r="127" spans="10:21" x14ac:dyDescent="0.4">
      <c r="J127" s="117">
        <v>45044</v>
      </c>
      <c r="K127" s="118">
        <f t="shared" si="6"/>
        <v>0.75</v>
      </c>
      <c r="L127" s="117">
        <v>45409</v>
      </c>
      <c r="M127" s="118">
        <f t="shared" si="6"/>
        <v>0.75</v>
      </c>
      <c r="N127" s="117">
        <v>45775</v>
      </c>
      <c r="O127" s="118">
        <f t="shared" si="6"/>
        <v>0.75</v>
      </c>
      <c r="P127" s="117">
        <v>46140</v>
      </c>
      <c r="Q127" s="118">
        <f t="shared" si="6"/>
        <v>0.75</v>
      </c>
      <c r="R127" s="117">
        <v>46505</v>
      </c>
      <c r="S127" s="118">
        <f t="shared" si="7"/>
        <v>0.75</v>
      </c>
      <c r="T127" s="117">
        <v>46870</v>
      </c>
      <c r="U127" s="118">
        <f t="shared" si="8"/>
        <v>0.75</v>
      </c>
    </row>
    <row r="128" spans="10:21" x14ac:dyDescent="0.4">
      <c r="J128" s="117">
        <v>45045</v>
      </c>
      <c r="K128" s="118">
        <f t="shared" si="6"/>
        <v>0.75</v>
      </c>
      <c r="L128" s="117">
        <v>45410</v>
      </c>
      <c r="M128" s="118">
        <f t="shared" si="6"/>
        <v>0.75</v>
      </c>
      <c r="N128" s="117">
        <v>45776</v>
      </c>
      <c r="O128" s="118">
        <f t="shared" si="6"/>
        <v>0.75</v>
      </c>
      <c r="P128" s="117">
        <v>46141</v>
      </c>
      <c r="Q128" s="118">
        <f t="shared" si="6"/>
        <v>0.75</v>
      </c>
      <c r="R128" s="117">
        <v>46506</v>
      </c>
      <c r="S128" s="118">
        <f t="shared" si="7"/>
        <v>0.75</v>
      </c>
      <c r="T128" s="117">
        <v>46871</v>
      </c>
      <c r="U128" s="118">
        <f t="shared" si="8"/>
        <v>0.75</v>
      </c>
    </row>
    <row r="129" spans="10:21" x14ac:dyDescent="0.4">
      <c r="J129" s="117">
        <v>45046</v>
      </c>
      <c r="K129" s="118">
        <f t="shared" si="6"/>
        <v>0.75</v>
      </c>
      <c r="L129" s="117">
        <v>45411</v>
      </c>
      <c r="M129" s="118">
        <f t="shared" si="6"/>
        <v>0.75</v>
      </c>
      <c r="N129" s="117">
        <v>45777</v>
      </c>
      <c r="O129" s="118">
        <f t="shared" si="6"/>
        <v>0.75</v>
      </c>
      <c r="P129" s="117">
        <v>46142</v>
      </c>
      <c r="Q129" s="118">
        <f t="shared" si="6"/>
        <v>0.75</v>
      </c>
      <c r="R129" s="117">
        <v>46507</v>
      </c>
      <c r="S129" s="118">
        <f t="shared" si="7"/>
        <v>0.75</v>
      </c>
      <c r="T129" s="117">
        <v>46872</v>
      </c>
      <c r="U129" s="118">
        <f t="shared" si="8"/>
        <v>0.75</v>
      </c>
    </row>
    <row r="130" spans="10:21" x14ac:dyDescent="0.4">
      <c r="J130" s="117">
        <v>45047</v>
      </c>
      <c r="K130" s="118">
        <f t="shared" si="6"/>
        <v>0.75</v>
      </c>
      <c r="L130" s="117">
        <v>45412</v>
      </c>
      <c r="M130" s="118">
        <f t="shared" si="6"/>
        <v>0.75</v>
      </c>
      <c r="N130" s="117">
        <v>45778</v>
      </c>
      <c r="O130" s="118">
        <f t="shared" si="6"/>
        <v>0.75</v>
      </c>
      <c r="P130" s="117">
        <v>46143</v>
      </c>
      <c r="Q130" s="118">
        <f t="shared" si="6"/>
        <v>0.75</v>
      </c>
      <c r="R130" s="117">
        <v>46508</v>
      </c>
      <c r="S130" s="118">
        <f t="shared" si="7"/>
        <v>0.75</v>
      </c>
      <c r="T130" s="117">
        <v>46873</v>
      </c>
      <c r="U130" s="118">
        <f t="shared" si="8"/>
        <v>0.75</v>
      </c>
    </row>
    <row r="131" spans="10:21" x14ac:dyDescent="0.4">
      <c r="J131" s="117">
        <v>45048</v>
      </c>
      <c r="K131" s="118">
        <f t="shared" si="6"/>
        <v>0.75</v>
      </c>
      <c r="L131" s="117">
        <v>45413</v>
      </c>
      <c r="M131" s="118">
        <f t="shared" si="6"/>
        <v>0.75</v>
      </c>
      <c r="N131" s="117">
        <v>45779</v>
      </c>
      <c r="O131" s="118">
        <f t="shared" si="6"/>
        <v>0.75</v>
      </c>
      <c r="P131" s="117">
        <v>46144</v>
      </c>
      <c r="Q131" s="118">
        <f t="shared" si="6"/>
        <v>0.75</v>
      </c>
      <c r="R131" s="117">
        <v>46509</v>
      </c>
      <c r="S131" s="118">
        <f t="shared" si="7"/>
        <v>0.75</v>
      </c>
      <c r="T131" s="117">
        <v>46874</v>
      </c>
      <c r="U131" s="118">
        <f t="shared" si="8"/>
        <v>0.75</v>
      </c>
    </row>
    <row r="132" spans="10:21" x14ac:dyDescent="0.4">
      <c r="J132" s="117">
        <v>45049</v>
      </c>
      <c r="K132" s="118">
        <f t="shared" si="6"/>
        <v>0.75</v>
      </c>
      <c r="L132" s="117">
        <v>45414</v>
      </c>
      <c r="M132" s="118">
        <f t="shared" si="6"/>
        <v>0.75</v>
      </c>
      <c r="N132" s="117">
        <v>45780</v>
      </c>
      <c r="O132" s="118">
        <f t="shared" si="6"/>
        <v>0.75</v>
      </c>
      <c r="P132" s="117">
        <v>46145</v>
      </c>
      <c r="Q132" s="118">
        <f t="shared" si="6"/>
        <v>0.75</v>
      </c>
      <c r="R132" s="117">
        <v>46510</v>
      </c>
      <c r="S132" s="118">
        <f t="shared" si="7"/>
        <v>0.75</v>
      </c>
      <c r="T132" s="117">
        <v>46875</v>
      </c>
      <c r="U132" s="118">
        <f t="shared" si="8"/>
        <v>0.75</v>
      </c>
    </row>
    <row r="133" spans="10:21" x14ac:dyDescent="0.4">
      <c r="J133" s="117">
        <v>45050</v>
      </c>
      <c r="K133" s="118">
        <f t="shared" si="6"/>
        <v>0.75</v>
      </c>
      <c r="L133" s="117">
        <v>45415</v>
      </c>
      <c r="M133" s="118">
        <f t="shared" si="6"/>
        <v>0.75</v>
      </c>
      <c r="N133" s="117">
        <v>45781</v>
      </c>
      <c r="O133" s="118">
        <f t="shared" si="6"/>
        <v>0.75</v>
      </c>
      <c r="P133" s="117">
        <v>46146</v>
      </c>
      <c r="Q133" s="118">
        <f t="shared" si="6"/>
        <v>0.75</v>
      </c>
      <c r="R133" s="117">
        <v>46511</v>
      </c>
      <c r="S133" s="118">
        <f t="shared" si="7"/>
        <v>0.75</v>
      </c>
      <c r="T133" s="117">
        <v>46876</v>
      </c>
      <c r="U133" s="118">
        <f t="shared" si="8"/>
        <v>0.75</v>
      </c>
    </row>
    <row r="134" spans="10:21" x14ac:dyDescent="0.4">
      <c r="J134" s="117">
        <v>45051</v>
      </c>
      <c r="K134" s="118">
        <f t="shared" si="6"/>
        <v>0.75</v>
      </c>
      <c r="L134" s="117">
        <v>45416</v>
      </c>
      <c r="M134" s="118">
        <f t="shared" si="6"/>
        <v>0.75</v>
      </c>
      <c r="N134" s="117">
        <v>45782</v>
      </c>
      <c r="O134" s="118">
        <f t="shared" si="6"/>
        <v>0.75</v>
      </c>
      <c r="P134" s="117">
        <v>46147</v>
      </c>
      <c r="Q134" s="118">
        <f t="shared" si="6"/>
        <v>0.75</v>
      </c>
      <c r="R134" s="117">
        <v>46512</v>
      </c>
      <c r="S134" s="118">
        <f t="shared" si="7"/>
        <v>0.75</v>
      </c>
      <c r="T134" s="117">
        <v>46877</v>
      </c>
      <c r="U134" s="118">
        <f t="shared" si="8"/>
        <v>0.75</v>
      </c>
    </row>
    <row r="135" spans="10:21" x14ac:dyDescent="0.4">
      <c r="J135" s="117">
        <v>45052</v>
      </c>
      <c r="K135" s="118">
        <f t="shared" si="6"/>
        <v>0.75</v>
      </c>
      <c r="L135" s="117">
        <v>45417</v>
      </c>
      <c r="M135" s="118">
        <f t="shared" si="6"/>
        <v>0.75</v>
      </c>
      <c r="N135" s="117">
        <v>45783</v>
      </c>
      <c r="O135" s="118">
        <f t="shared" si="6"/>
        <v>0.75</v>
      </c>
      <c r="P135" s="117">
        <v>46148</v>
      </c>
      <c r="Q135" s="118">
        <f t="shared" si="6"/>
        <v>0.75</v>
      </c>
      <c r="R135" s="117">
        <v>46513</v>
      </c>
      <c r="S135" s="118">
        <f t="shared" si="7"/>
        <v>0.75</v>
      </c>
      <c r="T135" s="117">
        <v>46878</v>
      </c>
      <c r="U135" s="118">
        <f t="shared" si="8"/>
        <v>0.75</v>
      </c>
    </row>
    <row r="136" spans="10:21" x14ac:dyDescent="0.4">
      <c r="J136" s="117">
        <v>45053</v>
      </c>
      <c r="K136" s="118">
        <f t="shared" si="6"/>
        <v>0.75</v>
      </c>
      <c r="L136" s="117">
        <v>45418</v>
      </c>
      <c r="M136" s="118">
        <f t="shared" si="6"/>
        <v>0.75</v>
      </c>
      <c r="N136" s="117">
        <v>45784</v>
      </c>
      <c r="O136" s="118">
        <f t="shared" si="6"/>
        <v>0.75</v>
      </c>
      <c r="P136" s="117">
        <v>46149</v>
      </c>
      <c r="Q136" s="118">
        <f t="shared" si="6"/>
        <v>0.75</v>
      </c>
      <c r="R136" s="117">
        <v>46514</v>
      </c>
      <c r="S136" s="118">
        <f t="shared" si="7"/>
        <v>0.75</v>
      </c>
      <c r="T136" s="117">
        <v>46879</v>
      </c>
      <c r="U136" s="118">
        <f t="shared" si="8"/>
        <v>0.75</v>
      </c>
    </row>
    <row r="137" spans="10:21" x14ac:dyDescent="0.4">
      <c r="J137" s="117">
        <v>45054</v>
      </c>
      <c r="K137" s="118">
        <f t="shared" si="6"/>
        <v>0.75</v>
      </c>
      <c r="L137" s="117">
        <v>45419</v>
      </c>
      <c r="M137" s="118">
        <f t="shared" si="6"/>
        <v>0.75</v>
      </c>
      <c r="N137" s="117">
        <v>45785</v>
      </c>
      <c r="O137" s="118">
        <f t="shared" si="6"/>
        <v>0.75</v>
      </c>
      <c r="P137" s="117">
        <v>46150</v>
      </c>
      <c r="Q137" s="118">
        <f t="shared" si="6"/>
        <v>0.75</v>
      </c>
      <c r="R137" s="117">
        <v>46515</v>
      </c>
      <c r="S137" s="118">
        <f t="shared" si="7"/>
        <v>0.75</v>
      </c>
      <c r="T137" s="117">
        <v>46880</v>
      </c>
      <c r="U137" s="118">
        <f t="shared" si="8"/>
        <v>0.75</v>
      </c>
    </row>
    <row r="138" spans="10:21" x14ac:dyDescent="0.4">
      <c r="J138" s="117">
        <v>45055</v>
      </c>
      <c r="K138" s="118">
        <f t="shared" si="6"/>
        <v>0.75</v>
      </c>
      <c r="L138" s="117">
        <v>45420</v>
      </c>
      <c r="M138" s="118">
        <f t="shared" si="6"/>
        <v>0.75</v>
      </c>
      <c r="N138" s="117">
        <v>45786</v>
      </c>
      <c r="O138" s="118">
        <f t="shared" si="6"/>
        <v>0.75</v>
      </c>
      <c r="P138" s="117">
        <v>46151</v>
      </c>
      <c r="Q138" s="118">
        <f t="shared" si="6"/>
        <v>0.75</v>
      </c>
      <c r="R138" s="117">
        <v>46516</v>
      </c>
      <c r="S138" s="118">
        <f t="shared" si="7"/>
        <v>0.75</v>
      </c>
      <c r="T138" s="117">
        <v>46881</v>
      </c>
      <c r="U138" s="118">
        <f t="shared" si="8"/>
        <v>0.75</v>
      </c>
    </row>
    <row r="139" spans="10:21" x14ac:dyDescent="0.4">
      <c r="J139" s="117">
        <v>45056</v>
      </c>
      <c r="K139" s="118">
        <f t="shared" si="6"/>
        <v>0.75</v>
      </c>
      <c r="L139" s="117">
        <v>45421</v>
      </c>
      <c r="M139" s="118">
        <f t="shared" si="6"/>
        <v>0.75</v>
      </c>
      <c r="N139" s="117">
        <v>45787</v>
      </c>
      <c r="O139" s="118">
        <f t="shared" si="6"/>
        <v>0.75</v>
      </c>
      <c r="P139" s="117">
        <v>46152</v>
      </c>
      <c r="Q139" s="118">
        <f t="shared" ref="Q139" si="9">+Q138</f>
        <v>0.75</v>
      </c>
      <c r="R139" s="117">
        <v>46517</v>
      </c>
      <c r="S139" s="118">
        <f t="shared" si="7"/>
        <v>0.75</v>
      </c>
      <c r="T139" s="117">
        <v>46882</v>
      </c>
      <c r="U139" s="118">
        <f t="shared" si="8"/>
        <v>0.75</v>
      </c>
    </row>
    <row r="140" spans="10:21" x14ac:dyDescent="0.4">
      <c r="J140" s="117">
        <v>45057</v>
      </c>
      <c r="K140" s="118">
        <f t="shared" ref="K140:Q203" si="10">+K139</f>
        <v>0.75</v>
      </c>
      <c r="L140" s="117">
        <v>45422</v>
      </c>
      <c r="M140" s="118">
        <f t="shared" si="10"/>
        <v>0.75</v>
      </c>
      <c r="N140" s="117">
        <v>45788</v>
      </c>
      <c r="O140" s="118">
        <f t="shared" si="10"/>
        <v>0.75</v>
      </c>
      <c r="P140" s="117">
        <v>46153</v>
      </c>
      <c r="Q140" s="118">
        <f t="shared" si="10"/>
        <v>0.75</v>
      </c>
      <c r="R140" s="117">
        <v>46518</v>
      </c>
      <c r="S140" s="118">
        <f t="shared" ref="S140:S203" si="11">+S139</f>
        <v>0.75</v>
      </c>
      <c r="T140" s="117">
        <v>46883</v>
      </c>
      <c r="U140" s="118">
        <f t="shared" ref="U140:U203" si="12">+U139</f>
        <v>0.75</v>
      </c>
    </row>
    <row r="141" spans="10:21" x14ac:dyDescent="0.4">
      <c r="J141" s="117">
        <v>45058</v>
      </c>
      <c r="K141" s="118">
        <f t="shared" si="10"/>
        <v>0.75</v>
      </c>
      <c r="L141" s="117">
        <v>45423</v>
      </c>
      <c r="M141" s="118">
        <f t="shared" si="10"/>
        <v>0.75</v>
      </c>
      <c r="N141" s="117">
        <v>45789</v>
      </c>
      <c r="O141" s="118">
        <f t="shared" si="10"/>
        <v>0.75</v>
      </c>
      <c r="P141" s="117">
        <v>46154</v>
      </c>
      <c r="Q141" s="118">
        <f t="shared" si="10"/>
        <v>0.75</v>
      </c>
      <c r="R141" s="117">
        <v>46519</v>
      </c>
      <c r="S141" s="118">
        <f t="shared" si="11"/>
        <v>0.75</v>
      </c>
      <c r="T141" s="117">
        <v>46884</v>
      </c>
      <c r="U141" s="118">
        <f t="shared" si="12"/>
        <v>0.75</v>
      </c>
    </row>
    <row r="142" spans="10:21" x14ac:dyDescent="0.4">
      <c r="J142" s="117">
        <v>45059</v>
      </c>
      <c r="K142" s="118">
        <f t="shared" si="10"/>
        <v>0.75</v>
      </c>
      <c r="L142" s="117">
        <v>45424</v>
      </c>
      <c r="M142" s="118">
        <f t="shared" si="10"/>
        <v>0.75</v>
      </c>
      <c r="N142" s="117">
        <v>45790</v>
      </c>
      <c r="O142" s="118">
        <f t="shared" si="10"/>
        <v>0.75</v>
      </c>
      <c r="P142" s="117">
        <v>46155</v>
      </c>
      <c r="Q142" s="118">
        <f t="shared" si="10"/>
        <v>0.75</v>
      </c>
      <c r="R142" s="117">
        <v>46520</v>
      </c>
      <c r="S142" s="118">
        <f t="shared" si="11"/>
        <v>0.75</v>
      </c>
      <c r="T142" s="117">
        <v>46885</v>
      </c>
      <c r="U142" s="118">
        <f t="shared" si="12"/>
        <v>0.75</v>
      </c>
    </row>
    <row r="143" spans="10:21" x14ac:dyDescent="0.4">
      <c r="J143" s="117">
        <v>45060</v>
      </c>
      <c r="K143" s="118">
        <f t="shared" si="10"/>
        <v>0.75</v>
      </c>
      <c r="L143" s="117">
        <v>45425</v>
      </c>
      <c r="M143" s="118">
        <f t="shared" si="10"/>
        <v>0.75</v>
      </c>
      <c r="N143" s="117">
        <v>45791</v>
      </c>
      <c r="O143" s="118">
        <f t="shared" si="10"/>
        <v>0.75</v>
      </c>
      <c r="P143" s="117">
        <v>46156</v>
      </c>
      <c r="Q143" s="118">
        <f t="shared" si="10"/>
        <v>0.75</v>
      </c>
      <c r="R143" s="117">
        <v>46521</v>
      </c>
      <c r="S143" s="118">
        <f t="shared" si="11"/>
        <v>0.75</v>
      </c>
      <c r="T143" s="117">
        <v>46886</v>
      </c>
      <c r="U143" s="118">
        <f t="shared" si="12"/>
        <v>0.75</v>
      </c>
    </row>
    <row r="144" spans="10:21" x14ac:dyDescent="0.4">
      <c r="J144" s="117">
        <v>45061</v>
      </c>
      <c r="K144" s="118">
        <f t="shared" si="10"/>
        <v>0.75</v>
      </c>
      <c r="L144" s="117">
        <v>45426</v>
      </c>
      <c r="M144" s="118">
        <f t="shared" si="10"/>
        <v>0.75</v>
      </c>
      <c r="N144" s="117">
        <v>45792</v>
      </c>
      <c r="O144" s="118">
        <f t="shared" si="10"/>
        <v>0.75</v>
      </c>
      <c r="P144" s="117">
        <v>46157</v>
      </c>
      <c r="Q144" s="118">
        <f t="shared" si="10"/>
        <v>0.75</v>
      </c>
      <c r="R144" s="117">
        <v>46522</v>
      </c>
      <c r="S144" s="118">
        <f t="shared" si="11"/>
        <v>0.75</v>
      </c>
      <c r="T144" s="117">
        <v>46887</v>
      </c>
      <c r="U144" s="118">
        <f t="shared" si="12"/>
        <v>0.75</v>
      </c>
    </row>
    <row r="145" spans="10:21" x14ac:dyDescent="0.4">
      <c r="J145" s="117">
        <v>45062</v>
      </c>
      <c r="K145" s="118">
        <f t="shared" si="10"/>
        <v>0.75</v>
      </c>
      <c r="L145" s="117">
        <v>45427</v>
      </c>
      <c r="M145" s="118">
        <f t="shared" si="10"/>
        <v>0.75</v>
      </c>
      <c r="N145" s="117">
        <v>45793</v>
      </c>
      <c r="O145" s="118">
        <f t="shared" si="10"/>
        <v>0.75</v>
      </c>
      <c r="P145" s="117">
        <v>46158</v>
      </c>
      <c r="Q145" s="118">
        <f t="shared" si="10"/>
        <v>0.75</v>
      </c>
      <c r="R145" s="117">
        <v>46523</v>
      </c>
      <c r="S145" s="118">
        <f t="shared" si="11"/>
        <v>0.75</v>
      </c>
      <c r="T145" s="117">
        <v>46888</v>
      </c>
      <c r="U145" s="118">
        <f t="shared" si="12"/>
        <v>0.75</v>
      </c>
    </row>
    <row r="146" spans="10:21" x14ac:dyDescent="0.4">
      <c r="J146" s="117">
        <v>45063</v>
      </c>
      <c r="K146" s="118">
        <f t="shared" si="10"/>
        <v>0.75</v>
      </c>
      <c r="L146" s="117">
        <v>45428</v>
      </c>
      <c r="M146" s="118">
        <f t="shared" si="10"/>
        <v>0.75</v>
      </c>
      <c r="N146" s="117">
        <v>45794</v>
      </c>
      <c r="O146" s="118">
        <f t="shared" si="10"/>
        <v>0.75</v>
      </c>
      <c r="P146" s="117">
        <v>46159</v>
      </c>
      <c r="Q146" s="118">
        <f t="shared" si="10"/>
        <v>0.75</v>
      </c>
      <c r="R146" s="117">
        <v>46524</v>
      </c>
      <c r="S146" s="118">
        <f t="shared" si="11"/>
        <v>0.75</v>
      </c>
      <c r="T146" s="117">
        <v>46889</v>
      </c>
      <c r="U146" s="118">
        <f t="shared" si="12"/>
        <v>0.75</v>
      </c>
    </row>
    <row r="147" spans="10:21" x14ac:dyDescent="0.4">
      <c r="J147" s="117">
        <v>45064</v>
      </c>
      <c r="K147" s="118">
        <f t="shared" si="10"/>
        <v>0.75</v>
      </c>
      <c r="L147" s="117">
        <v>45429</v>
      </c>
      <c r="M147" s="118">
        <f t="shared" si="10"/>
        <v>0.75</v>
      </c>
      <c r="N147" s="117">
        <v>45795</v>
      </c>
      <c r="O147" s="118">
        <f t="shared" si="10"/>
        <v>0.75</v>
      </c>
      <c r="P147" s="117">
        <v>46160</v>
      </c>
      <c r="Q147" s="118">
        <f t="shared" si="10"/>
        <v>0.75</v>
      </c>
      <c r="R147" s="117">
        <v>46525</v>
      </c>
      <c r="S147" s="118">
        <f t="shared" si="11"/>
        <v>0.75</v>
      </c>
      <c r="T147" s="117">
        <v>46890</v>
      </c>
      <c r="U147" s="118">
        <f t="shared" si="12"/>
        <v>0.75</v>
      </c>
    </row>
    <row r="148" spans="10:21" x14ac:dyDescent="0.4">
      <c r="J148" s="117">
        <v>45065</v>
      </c>
      <c r="K148" s="118">
        <f t="shared" si="10"/>
        <v>0.75</v>
      </c>
      <c r="L148" s="117">
        <v>45430</v>
      </c>
      <c r="M148" s="118">
        <f t="shared" si="10"/>
        <v>0.75</v>
      </c>
      <c r="N148" s="117">
        <v>45796</v>
      </c>
      <c r="O148" s="118">
        <f t="shared" si="10"/>
        <v>0.75</v>
      </c>
      <c r="P148" s="117">
        <v>46161</v>
      </c>
      <c r="Q148" s="118">
        <f t="shared" si="10"/>
        <v>0.75</v>
      </c>
      <c r="R148" s="117">
        <v>46526</v>
      </c>
      <c r="S148" s="118">
        <f t="shared" si="11"/>
        <v>0.75</v>
      </c>
      <c r="T148" s="117">
        <v>46891</v>
      </c>
      <c r="U148" s="118">
        <f t="shared" si="12"/>
        <v>0.75</v>
      </c>
    </row>
    <row r="149" spans="10:21" x14ac:dyDescent="0.4">
      <c r="J149" s="117">
        <v>45066</v>
      </c>
      <c r="K149" s="118">
        <f t="shared" si="10"/>
        <v>0.75</v>
      </c>
      <c r="L149" s="117">
        <v>45431</v>
      </c>
      <c r="M149" s="118">
        <f t="shared" si="10"/>
        <v>0.75</v>
      </c>
      <c r="N149" s="117">
        <v>45797</v>
      </c>
      <c r="O149" s="118">
        <f t="shared" si="10"/>
        <v>0.75</v>
      </c>
      <c r="P149" s="117">
        <v>46162</v>
      </c>
      <c r="Q149" s="118">
        <f t="shared" si="10"/>
        <v>0.75</v>
      </c>
      <c r="R149" s="117">
        <v>46527</v>
      </c>
      <c r="S149" s="118">
        <f t="shared" si="11"/>
        <v>0.75</v>
      </c>
      <c r="T149" s="117">
        <v>46892</v>
      </c>
      <c r="U149" s="118">
        <f t="shared" si="12"/>
        <v>0.75</v>
      </c>
    </row>
    <row r="150" spans="10:21" x14ac:dyDescent="0.4">
      <c r="J150" s="117">
        <v>45067</v>
      </c>
      <c r="K150" s="118">
        <f t="shared" si="10"/>
        <v>0.75</v>
      </c>
      <c r="L150" s="117">
        <v>45432</v>
      </c>
      <c r="M150" s="118">
        <f t="shared" si="10"/>
        <v>0.75</v>
      </c>
      <c r="N150" s="117">
        <v>45798</v>
      </c>
      <c r="O150" s="118">
        <f t="shared" si="10"/>
        <v>0.75</v>
      </c>
      <c r="P150" s="117">
        <v>46163</v>
      </c>
      <c r="Q150" s="118">
        <f t="shared" si="10"/>
        <v>0.75</v>
      </c>
      <c r="R150" s="117">
        <v>46528</v>
      </c>
      <c r="S150" s="118">
        <f t="shared" si="11"/>
        <v>0.75</v>
      </c>
      <c r="T150" s="117">
        <v>46893</v>
      </c>
      <c r="U150" s="118">
        <f t="shared" si="12"/>
        <v>0.75</v>
      </c>
    </row>
    <row r="151" spans="10:21" x14ac:dyDescent="0.4">
      <c r="J151" s="117">
        <v>45068</v>
      </c>
      <c r="K151" s="118">
        <f t="shared" si="10"/>
        <v>0.75</v>
      </c>
      <c r="L151" s="117">
        <v>45433</v>
      </c>
      <c r="M151" s="118">
        <f t="shared" si="10"/>
        <v>0.75</v>
      </c>
      <c r="N151" s="117">
        <v>45799</v>
      </c>
      <c r="O151" s="118">
        <f t="shared" si="10"/>
        <v>0.75</v>
      </c>
      <c r="P151" s="117">
        <v>46164</v>
      </c>
      <c r="Q151" s="118">
        <f t="shared" si="10"/>
        <v>0.75</v>
      </c>
      <c r="R151" s="117">
        <v>46529</v>
      </c>
      <c r="S151" s="118">
        <f t="shared" si="11"/>
        <v>0.75</v>
      </c>
      <c r="T151" s="117">
        <v>46894</v>
      </c>
      <c r="U151" s="118">
        <f t="shared" si="12"/>
        <v>0.75</v>
      </c>
    </row>
    <row r="152" spans="10:21" x14ac:dyDescent="0.4">
      <c r="J152" s="117">
        <v>45069</v>
      </c>
      <c r="K152" s="118">
        <f t="shared" si="10"/>
        <v>0.75</v>
      </c>
      <c r="L152" s="117">
        <v>45434</v>
      </c>
      <c r="M152" s="118">
        <f t="shared" si="10"/>
        <v>0.75</v>
      </c>
      <c r="N152" s="117">
        <v>45800</v>
      </c>
      <c r="O152" s="118">
        <f t="shared" si="10"/>
        <v>0.75</v>
      </c>
      <c r="P152" s="117">
        <v>46165</v>
      </c>
      <c r="Q152" s="118">
        <f t="shared" si="10"/>
        <v>0.75</v>
      </c>
      <c r="R152" s="117">
        <v>46530</v>
      </c>
      <c r="S152" s="118">
        <f t="shared" si="11"/>
        <v>0.75</v>
      </c>
      <c r="T152" s="117">
        <v>46895</v>
      </c>
      <c r="U152" s="118">
        <f t="shared" si="12"/>
        <v>0.75</v>
      </c>
    </row>
    <row r="153" spans="10:21" x14ac:dyDescent="0.4">
      <c r="J153" s="117">
        <v>45070</v>
      </c>
      <c r="K153" s="118">
        <f t="shared" si="10"/>
        <v>0.75</v>
      </c>
      <c r="L153" s="117">
        <v>45435</v>
      </c>
      <c r="M153" s="118">
        <f t="shared" si="10"/>
        <v>0.75</v>
      </c>
      <c r="N153" s="117">
        <v>45801</v>
      </c>
      <c r="O153" s="118">
        <f t="shared" si="10"/>
        <v>0.75</v>
      </c>
      <c r="P153" s="117">
        <v>46166</v>
      </c>
      <c r="Q153" s="118">
        <f t="shared" si="10"/>
        <v>0.75</v>
      </c>
      <c r="R153" s="117">
        <v>46531</v>
      </c>
      <c r="S153" s="118">
        <f t="shared" si="11"/>
        <v>0.75</v>
      </c>
      <c r="T153" s="117">
        <v>46896</v>
      </c>
      <c r="U153" s="118">
        <f t="shared" si="12"/>
        <v>0.75</v>
      </c>
    </row>
    <row r="154" spans="10:21" x14ac:dyDescent="0.4">
      <c r="J154" s="117">
        <v>45071</v>
      </c>
      <c r="K154" s="118">
        <f t="shared" si="10"/>
        <v>0.75</v>
      </c>
      <c r="L154" s="117">
        <v>45436</v>
      </c>
      <c r="M154" s="118">
        <f t="shared" si="10"/>
        <v>0.75</v>
      </c>
      <c r="N154" s="117">
        <v>45802</v>
      </c>
      <c r="O154" s="118">
        <f t="shared" si="10"/>
        <v>0.75</v>
      </c>
      <c r="P154" s="117">
        <v>46167</v>
      </c>
      <c r="Q154" s="118">
        <f t="shared" si="10"/>
        <v>0.75</v>
      </c>
      <c r="R154" s="117">
        <v>46532</v>
      </c>
      <c r="S154" s="118">
        <f t="shared" si="11"/>
        <v>0.75</v>
      </c>
      <c r="T154" s="117">
        <v>46897</v>
      </c>
      <c r="U154" s="118">
        <f t="shared" si="12"/>
        <v>0.75</v>
      </c>
    </row>
    <row r="155" spans="10:21" x14ac:dyDescent="0.4">
      <c r="J155" s="117">
        <v>45072</v>
      </c>
      <c r="K155" s="118">
        <f t="shared" si="10"/>
        <v>0.75</v>
      </c>
      <c r="L155" s="117">
        <v>45437</v>
      </c>
      <c r="M155" s="118">
        <f t="shared" si="10"/>
        <v>0.75</v>
      </c>
      <c r="N155" s="117">
        <v>45803</v>
      </c>
      <c r="O155" s="118">
        <f t="shared" si="10"/>
        <v>0.75</v>
      </c>
      <c r="P155" s="117">
        <v>46168</v>
      </c>
      <c r="Q155" s="118">
        <f t="shared" si="10"/>
        <v>0.75</v>
      </c>
      <c r="R155" s="117">
        <v>46533</v>
      </c>
      <c r="S155" s="118">
        <f t="shared" si="11"/>
        <v>0.75</v>
      </c>
      <c r="T155" s="117">
        <v>46898</v>
      </c>
      <c r="U155" s="118">
        <f t="shared" si="12"/>
        <v>0.75</v>
      </c>
    </row>
    <row r="156" spans="10:21" x14ac:dyDescent="0.4">
      <c r="J156" s="117">
        <v>45073</v>
      </c>
      <c r="K156" s="118">
        <f t="shared" si="10"/>
        <v>0.75</v>
      </c>
      <c r="L156" s="117">
        <v>45438</v>
      </c>
      <c r="M156" s="118">
        <f t="shared" si="10"/>
        <v>0.75</v>
      </c>
      <c r="N156" s="117">
        <v>45804</v>
      </c>
      <c r="O156" s="118">
        <f t="shared" si="10"/>
        <v>0.75</v>
      </c>
      <c r="P156" s="117">
        <v>46169</v>
      </c>
      <c r="Q156" s="118">
        <f t="shared" si="10"/>
        <v>0.75</v>
      </c>
      <c r="R156" s="117">
        <v>46534</v>
      </c>
      <c r="S156" s="118">
        <f t="shared" si="11"/>
        <v>0.75</v>
      </c>
      <c r="T156" s="117">
        <v>46899</v>
      </c>
      <c r="U156" s="118">
        <f t="shared" si="12"/>
        <v>0.75</v>
      </c>
    </row>
    <row r="157" spans="10:21" x14ac:dyDescent="0.4">
      <c r="J157" s="117">
        <v>45074</v>
      </c>
      <c r="K157" s="118">
        <f t="shared" si="10"/>
        <v>0.75</v>
      </c>
      <c r="L157" s="117">
        <v>45439</v>
      </c>
      <c r="M157" s="118">
        <f t="shared" si="10"/>
        <v>0.75</v>
      </c>
      <c r="N157" s="117">
        <v>45805</v>
      </c>
      <c r="O157" s="118">
        <f t="shared" si="10"/>
        <v>0.75</v>
      </c>
      <c r="P157" s="117">
        <v>46170</v>
      </c>
      <c r="Q157" s="118">
        <f t="shared" si="10"/>
        <v>0.75</v>
      </c>
      <c r="R157" s="117">
        <v>46535</v>
      </c>
      <c r="S157" s="118">
        <f t="shared" si="11"/>
        <v>0.75</v>
      </c>
      <c r="T157" s="117">
        <v>46900</v>
      </c>
      <c r="U157" s="118">
        <f t="shared" si="12"/>
        <v>0.75</v>
      </c>
    </row>
    <row r="158" spans="10:21" x14ac:dyDescent="0.4">
      <c r="J158" s="117">
        <v>45075</v>
      </c>
      <c r="K158" s="118">
        <f t="shared" si="10"/>
        <v>0.75</v>
      </c>
      <c r="L158" s="117">
        <v>45440</v>
      </c>
      <c r="M158" s="118">
        <f t="shared" si="10"/>
        <v>0.75</v>
      </c>
      <c r="N158" s="117">
        <v>45806</v>
      </c>
      <c r="O158" s="118">
        <f t="shared" si="10"/>
        <v>0.75</v>
      </c>
      <c r="P158" s="117">
        <v>46171</v>
      </c>
      <c r="Q158" s="118">
        <f t="shared" si="10"/>
        <v>0.75</v>
      </c>
      <c r="R158" s="117">
        <v>46536</v>
      </c>
      <c r="S158" s="118">
        <f t="shared" si="11"/>
        <v>0.75</v>
      </c>
      <c r="T158" s="117">
        <v>46901</v>
      </c>
      <c r="U158" s="118">
        <f t="shared" si="12"/>
        <v>0.75</v>
      </c>
    </row>
    <row r="159" spans="10:21" x14ac:dyDescent="0.4">
      <c r="J159" s="117">
        <v>45076</v>
      </c>
      <c r="K159" s="118">
        <f t="shared" si="10"/>
        <v>0.75</v>
      </c>
      <c r="L159" s="117">
        <v>45441</v>
      </c>
      <c r="M159" s="118">
        <f t="shared" si="10"/>
        <v>0.75</v>
      </c>
      <c r="N159" s="117">
        <v>45807</v>
      </c>
      <c r="O159" s="118">
        <f t="shared" si="10"/>
        <v>0.75</v>
      </c>
      <c r="P159" s="117">
        <v>46172</v>
      </c>
      <c r="Q159" s="118">
        <f t="shared" si="10"/>
        <v>0.75</v>
      </c>
      <c r="R159" s="117">
        <v>46537</v>
      </c>
      <c r="S159" s="118">
        <f t="shared" si="11"/>
        <v>0.75</v>
      </c>
      <c r="T159" s="117">
        <v>46902</v>
      </c>
      <c r="U159" s="118">
        <f t="shared" si="12"/>
        <v>0.75</v>
      </c>
    </row>
    <row r="160" spans="10:21" x14ac:dyDescent="0.4">
      <c r="J160" s="117">
        <v>45077</v>
      </c>
      <c r="K160" s="118">
        <f t="shared" si="10"/>
        <v>0.75</v>
      </c>
      <c r="L160" s="117">
        <v>45442</v>
      </c>
      <c r="M160" s="118">
        <f t="shared" si="10"/>
        <v>0.75</v>
      </c>
      <c r="N160" s="117">
        <v>45808</v>
      </c>
      <c r="O160" s="118">
        <f t="shared" si="10"/>
        <v>0.75</v>
      </c>
      <c r="P160" s="117">
        <v>46173</v>
      </c>
      <c r="Q160" s="118">
        <f t="shared" si="10"/>
        <v>0.75</v>
      </c>
      <c r="R160" s="117">
        <v>46538</v>
      </c>
      <c r="S160" s="118">
        <f t="shared" si="11"/>
        <v>0.75</v>
      </c>
      <c r="T160" s="117">
        <v>46903</v>
      </c>
      <c r="U160" s="118">
        <f t="shared" si="12"/>
        <v>0.75</v>
      </c>
    </row>
    <row r="161" spans="10:21" x14ac:dyDescent="0.4">
      <c r="J161" s="117">
        <v>45078</v>
      </c>
      <c r="K161" s="118">
        <f t="shared" si="10"/>
        <v>0.75</v>
      </c>
      <c r="L161" s="117">
        <v>45443</v>
      </c>
      <c r="M161" s="118">
        <f t="shared" si="10"/>
        <v>0.75</v>
      </c>
      <c r="N161" s="117">
        <v>45809</v>
      </c>
      <c r="O161" s="118">
        <f t="shared" si="10"/>
        <v>0.75</v>
      </c>
      <c r="P161" s="117">
        <v>46174</v>
      </c>
      <c r="Q161" s="118">
        <f t="shared" si="10"/>
        <v>0.75</v>
      </c>
      <c r="R161" s="117">
        <v>46539</v>
      </c>
      <c r="S161" s="118">
        <f t="shared" si="11"/>
        <v>0.75</v>
      </c>
      <c r="T161" s="117">
        <v>46904</v>
      </c>
      <c r="U161" s="118">
        <f t="shared" si="12"/>
        <v>0.75</v>
      </c>
    </row>
    <row r="162" spans="10:21" x14ac:dyDescent="0.4">
      <c r="J162" s="117">
        <v>45079</v>
      </c>
      <c r="K162" s="118">
        <f t="shared" si="10"/>
        <v>0.75</v>
      </c>
      <c r="L162" s="117">
        <v>45444</v>
      </c>
      <c r="M162" s="118">
        <f t="shared" si="10"/>
        <v>0.75</v>
      </c>
      <c r="N162" s="117">
        <v>45810</v>
      </c>
      <c r="O162" s="118">
        <f t="shared" si="10"/>
        <v>0.75</v>
      </c>
      <c r="P162" s="117">
        <v>46175</v>
      </c>
      <c r="Q162" s="118">
        <f t="shared" si="10"/>
        <v>0.75</v>
      </c>
      <c r="R162" s="117">
        <v>46540</v>
      </c>
      <c r="S162" s="118">
        <f t="shared" si="11"/>
        <v>0.75</v>
      </c>
      <c r="T162" s="117">
        <v>46905</v>
      </c>
      <c r="U162" s="118">
        <f t="shared" si="12"/>
        <v>0.75</v>
      </c>
    </row>
    <row r="163" spans="10:21" x14ac:dyDescent="0.4">
      <c r="J163" s="117">
        <v>45080</v>
      </c>
      <c r="K163" s="118">
        <f t="shared" si="10"/>
        <v>0.75</v>
      </c>
      <c r="L163" s="117">
        <v>45445</v>
      </c>
      <c r="M163" s="118">
        <f t="shared" si="10"/>
        <v>0.75</v>
      </c>
      <c r="N163" s="117">
        <v>45811</v>
      </c>
      <c r="O163" s="118">
        <f t="shared" si="10"/>
        <v>0.75</v>
      </c>
      <c r="P163" s="117">
        <v>46176</v>
      </c>
      <c r="Q163" s="118">
        <f t="shared" si="10"/>
        <v>0.75</v>
      </c>
      <c r="R163" s="117">
        <v>46541</v>
      </c>
      <c r="S163" s="118">
        <f t="shared" si="11"/>
        <v>0.75</v>
      </c>
      <c r="T163" s="117">
        <v>46906</v>
      </c>
      <c r="U163" s="118">
        <f t="shared" si="12"/>
        <v>0.75</v>
      </c>
    </row>
    <row r="164" spans="10:21" x14ac:dyDescent="0.4">
      <c r="J164" s="117">
        <v>45081</v>
      </c>
      <c r="K164" s="118">
        <f t="shared" si="10"/>
        <v>0.75</v>
      </c>
      <c r="L164" s="117">
        <v>45446</v>
      </c>
      <c r="M164" s="118">
        <f t="shared" si="10"/>
        <v>0.75</v>
      </c>
      <c r="N164" s="117">
        <v>45812</v>
      </c>
      <c r="O164" s="118">
        <f t="shared" si="10"/>
        <v>0.75</v>
      </c>
      <c r="P164" s="117">
        <v>46177</v>
      </c>
      <c r="Q164" s="118">
        <f t="shared" si="10"/>
        <v>0.75</v>
      </c>
      <c r="R164" s="117">
        <v>46542</v>
      </c>
      <c r="S164" s="118">
        <f t="shared" si="11"/>
        <v>0.75</v>
      </c>
      <c r="T164" s="117">
        <v>46907</v>
      </c>
      <c r="U164" s="118">
        <f t="shared" si="12"/>
        <v>0.75</v>
      </c>
    </row>
    <row r="165" spans="10:21" x14ac:dyDescent="0.4">
      <c r="J165" s="117">
        <v>45082</v>
      </c>
      <c r="K165" s="118">
        <f t="shared" si="10"/>
        <v>0.75</v>
      </c>
      <c r="L165" s="117">
        <v>45447</v>
      </c>
      <c r="M165" s="118">
        <f t="shared" si="10"/>
        <v>0.75</v>
      </c>
      <c r="N165" s="117">
        <v>45813</v>
      </c>
      <c r="O165" s="118">
        <f t="shared" si="10"/>
        <v>0.75</v>
      </c>
      <c r="P165" s="117">
        <v>46178</v>
      </c>
      <c r="Q165" s="118">
        <f t="shared" si="10"/>
        <v>0.75</v>
      </c>
      <c r="R165" s="117">
        <v>46543</v>
      </c>
      <c r="S165" s="118">
        <f t="shared" si="11"/>
        <v>0.75</v>
      </c>
      <c r="T165" s="117">
        <v>46908</v>
      </c>
      <c r="U165" s="118">
        <f t="shared" si="12"/>
        <v>0.75</v>
      </c>
    </row>
    <row r="166" spans="10:21" x14ac:dyDescent="0.4">
      <c r="J166" s="117">
        <v>45083</v>
      </c>
      <c r="K166" s="118">
        <f t="shared" si="10"/>
        <v>0.75</v>
      </c>
      <c r="L166" s="117">
        <v>45448</v>
      </c>
      <c r="M166" s="118">
        <f t="shared" si="10"/>
        <v>0.75</v>
      </c>
      <c r="N166" s="117">
        <v>45814</v>
      </c>
      <c r="O166" s="118">
        <f t="shared" si="10"/>
        <v>0.75</v>
      </c>
      <c r="P166" s="117">
        <v>46179</v>
      </c>
      <c r="Q166" s="118">
        <f t="shared" si="10"/>
        <v>0.75</v>
      </c>
      <c r="R166" s="117">
        <v>46544</v>
      </c>
      <c r="S166" s="118">
        <f t="shared" si="11"/>
        <v>0.75</v>
      </c>
      <c r="T166" s="117">
        <v>46909</v>
      </c>
      <c r="U166" s="118">
        <f t="shared" si="12"/>
        <v>0.75</v>
      </c>
    </row>
    <row r="167" spans="10:21" x14ac:dyDescent="0.4">
      <c r="J167" s="117">
        <v>45084</v>
      </c>
      <c r="K167" s="118">
        <f t="shared" si="10"/>
        <v>0.75</v>
      </c>
      <c r="L167" s="117">
        <v>45449</v>
      </c>
      <c r="M167" s="118">
        <f t="shared" si="10"/>
        <v>0.75</v>
      </c>
      <c r="N167" s="117">
        <v>45815</v>
      </c>
      <c r="O167" s="118">
        <f t="shared" si="10"/>
        <v>0.75</v>
      </c>
      <c r="P167" s="117">
        <v>46180</v>
      </c>
      <c r="Q167" s="118">
        <f t="shared" si="10"/>
        <v>0.75</v>
      </c>
      <c r="R167" s="117">
        <v>46545</v>
      </c>
      <c r="S167" s="118">
        <f t="shared" si="11"/>
        <v>0.75</v>
      </c>
      <c r="T167" s="117">
        <v>46910</v>
      </c>
      <c r="U167" s="118">
        <f t="shared" si="12"/>
        <v>0.75</v>
      </c>
    </row>
    <row r="168" spans="10:21" x14ac:dyDescent="0.4">
      <c r="J168" s="117">
        <v>45085</v>
      </c>
      <c r="K168" s="118">
        <f t="shared" si="10"/>
        <v>0.75</v>
      </c>
      <c r="L168" s="117">
        <v>45450</v>
      </c>
      <c r="M168" s="118">
        <f t="shared" si="10"/>
        <v>0.75</v>
      </c>
      <c r="N168" s="117">
        <v>45816</v>
      </c>
      <c r="O168" s="118">
        <f t="shared" si="10"/>
        <v>0.75</v>
      </c>
      <c r="P168" s="117">
        <v>46181</v>
      </c>
      <c r="Q168" s="118">
        <f t="shared" si="10"/>
        <v>0.75</v>
      </c>
      <c r="R168" s="117">
        <v>46546</v>
      </c>
      <c r="S168" s="118">
        <f t="shared" si="11"/>
        <v>0.75</v>
      </c>
      <c r="T168" s="117">
        <v>46911</v>
      </c>
      <c r="U168" s="118">
        <f t="shared" si="12"/>
        <v>0.75</v>
      </c>
    </row>
    <row r="169" spans="10:21" x14ac:dyDescent="0.4">
      <c r="J169" s="117">
        <v>45086</v>
      </c>
      <c r="K169" s="118">
        <f t="shared" si="10"/>
        <v>0.75</v>
      </c>
      <c r="L169" s="117">
        <v>45451</v>
      </c>
      <c r="M169" s="118">
        <f t="shared" si="10"/>
        <v>0.75</v>
      </c>
      <c r="N169" s="117">
        <v>45817</v>
      </c>
      <c r="O169" s="118">
        <f t="shared" si="10"/>
        <v>0.75</v>
      </c>
      <c r="P169" s="117">
        <v>46182</v>
      </c>
      <c r="Q169" s="118">
        <f t="shared" si="10"/>
        <v>0.75</v>
      </c>
      <c r="R169" s="117">
        <v>46547</v>
      </c>
      <c r="S169" s="118">
        <f t="shared" si="11"/>
        <v>0.75</v>
      </c>
      <c r="T169" s="117">
        <v>46912</v>
      </c>
      <c r="U169" s="118">
        <f t="shared" si="12"/>
        <v>0.75</v>
      </c>
    </row>
    <row r="170" spans="10:21" x14ac:dyDescent="0.4">
      <c r="J170" s="117">
        <v>45087</v>
      </c>
      <c r="K170" s="118">
        <f t="shared" si="10"/>
        <v>0.75</v>
      </c>
      <c r="L170" s="117">
        <v>45452</v>
      </c>
      <c r="M170" s="118">
        <f t="shared" si="10"/>
        <v>0.75</v>
      </c>
      <c r="N170" s="117">
        <v>45818</v>
      </c>
      <c r="O170" s="118">
        <f t="shared" si="10"/>
        <v>0.75</v>
      </c>
      <c r="P170" s="117">
        <v>46183</v>
      </c>
      <c r="Q170" s="118">
        <f t="shared" si="10"/>
        <v>0.75</v>
      </c>
      <c r="R170" s="117">
        <v>46548</v>
      </c>
      <c r="S170" s="118">
        <f t="shared" si="11"/>
        <v>0.75</v>
      </c>
      <c r="T170" s="117">
        <v>46913</v>
      </c>
      <c r="U170" s="118">
        <f t="shared" si="12"/>
        <v>0.75</v>
      </c>
    </row>
    <row r="171" spans="10:21" x14ac:dyDescent="0.4">
      <c r="J171" s="117">
        <v>45088</v>
      </c>
      <c r="K171" s="118">
        <f t="shared" si="10"/>
        <v>0.75</v>
      </c>
      <c r="L171" s="117">
        <v>45453</v>
      </c>
      <c r="M171" s="118">
        <f t="shared" si="10"/>
        <v>0.75</v>
      </c>
      <c r="N171" s="117">
        <v>45819</v>
      </c>
      <c r="O171" s="118">
        <f t="shared" si="10"/>
        <v>0.75</v>
      </c>
      <c r="P171" s="117">
        <v>46184</v>
      </c>
      <c r="Q171" s="118">
        <f t="shared" si="10"/>
        <v>0.75</v>
      </c>
      <c r="R171" s="117">
        <v>46549</v>
      </c>
      <c r="S171" s="118">
        <f t="shared" si="11"/>
        <v>0.75</v>
      </c>
      <c r="T171" s="117">
        <v>46914</v>
      </c>
      <c r="U171" s="118">
        <f t="shared" si="12"/>
        <v>0.75</v>
      </c>
    </row>
    <row r="172" spans="10:21" x14ac:dyDescent="0.4">
      <c r="J172" s="117">
        <v>45089</v>
      </c>
      <c r="K172" s="118">
        <f t="shared" si="10"/>
        <v>0.75</v>
      </c>
      <c r="L172" s="117">
        <v>45454</v>
      </c>
      <c r="M172" s="118">
        <f t="shared" si="10"/>
        <v>0.75</v>
      </c>
      <c r="N172" s="117">
        <v>45820</v>
      </c>
      <c r="O172" s="118">
        <f t="shared" si="10"/>
        <v>0.75</v>
      </c>
      <c r="P172" s="117">
        <v>46185</v>
      </c>
      <c r="Q172" s="118">
        <f t="shared" si="10"/>
        <v>0.75</v>
      </c>
      <c r="R172" s="117">
        <v>46550</v>
      </c>
      <c r="S172" s="118">
        <f t="shared" si="11"/>
        <v>0.75</v>
      </c>
      <c r="T172" s="117">
        <v>46915</v>
      </c>
      <c r="U172" s="118">
        <f t="shared" si="12"/>
        <v>0.75</v>
      </c>
    </row>
    <row r="173" spans="10:21" x14ac:dyDescent="0.4">
      <c r="J173" s="117">
        <v>45090</v>
      </c>
      <c r="K173" s="118">
        <f t="shared" si="10"/>
        <v>0.75</v>
      </c>
      <c r="L173" s="117">
        <v>45455</v>
      </c>
      <c r="M173" s="118">
        <f t="shared" si="10"/>
        <v>0.75</v>
      </c>
      <c r="N173" s="117">
        <v>45821</v>
      </c>
      <c r="O173" s="118">
        <f t="shared" si="10"/>
        <v>0.75</v>
      </c>
      <c r="P173" s="117">
        <v>46186</v>
      </c>
      <c r="Q173" s="118">
        <f t="shared" si="10"/>
        <v>0.75</v>
      </c>
      <c r="R173" s="117">
        <v>46551</v>
      </c>
      <c r="S173" s="118">
        <f t="shared" si="11"/>
        <v>0.75</v>
      </c>
      <c r="T173" s="117">
        <v>46916</v>
      </c>
      <c r="U173" s="118">
        <f t="shared" si="12"/>
        <v>0.75</v>
      </c>
    </row>
    <row r="174" spans="10:21" x14ac:dyDescent="0.4">
      <c r="J174" s="117">
        <v>45091</v>
      </c>
      <c r="K174" s="118">
        <f t="shared" si="10"/>
        <v>0.75</v>
      </c>
      <c r="L174" s="117">
        <v>45456</v>
      </c>
      <c r="M174" s="118">
        <f t="shared" si="10"/>
        <v>0.75</v>
      </c>
      <c r="N174" s="117">
        <v>45822</v>
      </c>
      <c r="O174" s="118">
        <f t="shared" si="10"/>
        <v>0.75</v>
      </c>
      <c r="P174" s="117">
        <v>46187</v>
      </c>
      <c r="Q174" s="118">
        <f t="shared" si="10"/>
        <v>0.75</v>
      </c>
      <c r="R174" s="117">
        <v>46552</v>
      </c>
      <c r="S174" s="118">
        <f t="shared" si="11"/>
        <v>0.75</v>
      </c>
      <c r="T174" s="117">
        <v>46917</v>
      </c>
      <c r="U174" s="118">
        <f t="shared" si="12"/>
        <v>0.75</v>
      </c>
    </row>
    <row r="175" spans="10:21" x14ac:dyDescent="0.4">
      <c r="J175" s="117">
        <v>45092</v>
      </c>
      <c r="K175" s="118">
        <f t="shared" si="10"/>
        <v>0.75</v>
      </c>
      <c r="L175" s="117">
        <v>45457</v>
      </c>
      <c r="M175" s="118">
        <f t="shared" si="10"/>
        <v>0.75</v>
      </c>
      <c r="N175" s="117">
        <v>45823</v>
      </c>
      <c r="O175" s="118">
        <f t="shared" si="10"/>
        <v>0.75</v>
      </c>
      <c r="P175" s="117">
        <v>46188</v>
      </c>
      <c r="Q175" s="118">
        <f t="shared" si="10"/>
        <v>0.75</v>
      </c>
      <c r="R175" s="117">
        <v>46553</v>
      </c>
      <c r="S175" s="118">
        <f t="shared" si="11"/>
        <v>0.75</v>
      </c>
      <c r="T175" s="117">
        <v>46918</v>
      </c>
      <c r="U175" s="118">
        <f t="shared" si="12"/>
        <v>0.75</v>
      </c>
    </row>
    <row r="176" spans="10:21" x14ac:dyDescent="0.4">
      <c r="J176" s="117">
        <v>45093</v>
      </c>
      <c r="K176" s="118">
        <f t="shared" si="10"/>
        <v>0.75</v>
      </c>
      <c r="L176" s="117">
        <v>45458</v>
      </c>
      <c r="M176" s="118">
        <f t="shared" si="10"/>
        <v>0.75</v>
      </c>
      <c r="N176" s="117">
        <v>45824</v>
      </c>
      <c r="O176" s="118">
        <f t="shared" si="10"/>
        <v>0.75</v>
      </c>
      <c r="P176" s="117">
        <v>46189</v>
      </c>
      <c r="Q176" s="118">
        <f t="shared" si="10"/>
        <v>0.75</v>
      </c>
      <c r="R176" s="117">
        <v>46554</v>
      </c>
      <c r="S176" s="118">
        <f t="shared" si="11"/>
        <v>0.75</v>
      </c>
      <c r="T176" s="117">
        <v>46919</v>
      </c>
      <c r="U176" s="118">
        <f t="shared" si="12"/>
        <v>0.75</v>
      </c>
    </row>
    <row r="177" spans="10:21" x14ac:dyDescent="0.4">
      <c r="J177" s="117">
        <v>45094</v>
      </c>
      <c r="K177" s="118">
        <f t="shared" si="10"/>
        <v>0.75</v>
      </c>
      <c r="L177" s="117">
        <v>45459</v>
      </c>
      <c r="M177" s="118">
        <f t="shared" si="10"/>
        <v>0.75</v>
      </c>
      <c r="N177" s="117">
        <v>45825</v>
      </c>
      <c r="O177" s="118">
        <f t="shared" si="10"/>
        <v>0.75</v>
      </c>
      <c r="P177" s="117">
        <v>46190</v>
      </c>
      <c r="Q177" s="118">
        <f t="shared" si="10"/>
        <v>0.75</v>
      </c>
      <c r="R177" s="117">
        <v>46555</v>
      </c>
      <c r="S177" s="118">
        <f t="shared" si="11"/>
        <v>0.75</v>
      </c>
      <c r="T177" s="117">
        <v>46920</v>
      </c>
      <c r="U177" s="118">
        <f t="shared" si="12"/>
        <v>0.75</v>
      </c>
    </row>
    <row r="178" spans="10:21" x14ac:dyDescent="0.4">
      <c r="J178" s="117">
        <v>45095</v>
      </c>
      <c r="K178" s="118">
        <f t="shared" si="10"/>
        <v>0.75</v>
      </c>
      <c r="L178" s="117">
        <v>45460</v>
      </c>
      <c r="M178" s="118">
        <f t="shared" si="10"/>
        <v>0.75</v>
      </c>
      <c r="N178" s="117">
        <v>45826</v>
      </c>
      <c r="O178" s="118">
        <f t="shared" si="10"/>
        <v>0.75</v>
      </c>
      <c r="P178" s="117">
        <v>46191</v>
      </c>
      <c r="Q178" s="118">
        <f t="shared" si="10"/>
        <v>0.75</v>
      </c>
      <c r="R178" s="117">
        <v>46556</v>
      </c>
      <c r="S178" s="118">
        <f t="shared" si="11"/>
        <v>0.75</v>
      </c>
      <c r="T178" s="117">
        <v>46921</v>
      </c>
      <c r="U178" s="118">
        <f t="shared" si="12"/>
        <v>0.75</v>
      </c>
    </row>
    <row r="179" spans="10:21" x14ac:dyDescent="0.4">
      <c r="J179" s="117">
        <v>45096</v>
      </c>
      <c r="K179" s="118">
        <f t="shared" si="10"/>
        <v>0.75</v>
      </c>
      <c r="L179" s="117">
        <v>45461</v>
      </c>
      <c r="M179" s="118">
        <f t="shared" si="10"/>
        <v>0.75</v>
      </c>
      <c r="N179" s="117">
        <v>45827</v>
      </c>
      <c r="O179" s="118">
        <f t="shared" si="10"/>
        <v>0.75</v>
      </c>
      <c r="P179" s="117">
        <v>46192</v>
      </c>
      <c r="Q179" s="118">
        <f t="shared" si="10"/>
        <v>0.75</v>
      </c>
      <c r="R179" s="117">
        <v>46557</v>
      </c>
      <c r="S179" s="118">
        <f t="shared" si="11"/>
        <v>0.75</v>
      </c>
      <c r="T179" s="117">
        <v>46922</v>
      </c>
      <c r="U179" s="118">
        <f t="shared" si="12"/>
        <v>0.75</v>
      </c>
    </row>
    <row r="180" spans="10:21" x14ac:dyDescent="0.4">
      <c r="J180" s="117">
        <v>45097</v>
      </c>
      <c r="K180" s="118">
        <f t="shared" si="10"/>
        <v>0.75</v>
      </c>
      <c r="L180" s="117">
        <v>45462</v>
      </c>
      <c r="M180" s="118">
        <f t="shared" si="10"/>
        <v>0.75</v>
      </c>
      <c r="N180" s="117">
        <v>45828</v>
      </c>
      <c r="O180" s="118">
        <f t="shared" si="10"/>
        <v>0.75</v>
      </c>
      <c r="P180" s="117">
        <v>46193</v>
      </c>
      <c r="Q180" s="118">
        <f t="shared" si="10"/>
        <v>0.75</v>
      </c>
      <c r="R180" s="117">
        <v>46558</v>
      </c>
      <c r="S180" s="118">
        <f t="shared" si="11"/>
        <v>0.75</v>
      </c>
      <c r="T180" s="117">
        <v>46923</v>
      </c>
      <c r="U180" s="118">
        <f t="shared" si="12"/>
        <v>0.75</v>
      </c>
    </row>
    <row r="181" spans="10:21" x14ac:dyDescent="0.4">
      <c r="J181" s="117">
        <v>45098</v>
      </c>
      <c r="K181" s="118">
        <f t="shared" si="10"/>
        <v>0.75</v>
      </c>
      <c r="L181" s="117">
        <v>45463</v>
      </c>
      <c r="M181" s="118">
        <f t="shared" si="10"/>
        <v>0.75</v>
      </c>
      <c r="N181" s="117">
        <v>45829</v>
      </c>
      <c r="O181" s="118">
        <f t="shared" si="10"/>
        <v>0.75</v>
      </c>
      <c r="P181" s="117">
        <v>46194</v>
      </c>
      <c r="Q181" s="118">
        <f t="shared" si="10"/>
        <v>0.75</v>
      </c>
      <c r="R181" s="117">
        <v>46559</v>
      </c>
      <c r="S181" s="118">
        <f t="shared" si="11"/>
        <v>0.75</v>
      </c>
      <c r="T181" s="117">
        <v>46924</v>
      </c>
      <c r="U181" s="118">
        <f t="shared" si="12"/>
        <v>0.75</v>
      </c>
    </row>
    <row r="182" spans="10:21" x14ac:dyDescent="0.4">
      <c r="J182" s="117">
        <v>45099</v>
      </c>
      <c r="K182" s="118">
        <f t="shared" si="10"/>
        <v>0.75</v>
      </c>
      <c r="L182" s="117">
        <v>45464</v>
      </c>
      <c r="M182" s="118">
        <f t="shared" si="10"/>
        <v>0.75</v>
      </c>
      <c r="N182" s="117">
        <v>45830</v>
      </c>
      <c r="O182" s="118">
        <f t="shared" si="10"/>
        <v>0.75</v>
      </c>
      <c r="P182" s="117">
        <v>46195</v>
      </c>
      <c r="Q182" s="118">
        <f t="shared" si="10"/>
        <v>0.75</v>
      </c>
      <c r="R182" s="117">
        <v>46560</v>
      </c>
      <c r="S182" s="118">
        <f t="shared" si="11"/>
        <v>0.75</v>
      </c>
      <c r="T182" s="117">
        <v>46925</v>
      </c>
      <c r="U182" s="118">
        <f t="shared" si="12"/>
        <v>0.75</v>
      </c>
    </row>
    <row r="183" spans="10:21" x14ac:dyDescent="0.4">
      <c r="J183" s="117">
        <v>45100</v>
      </c>
      <c r="K183" s="118">
        <f t="shared" si="10"/>
        <v>0.75</v>
      </c>
      <c r="L183" s="117">
        <v>45465</v>
      </c>
      <c r="M183" s="118">
        <f t="shared" si="10"/>
        <v>0.75</v>
      </c>
      <c r="N183" s="117">
        <v>45831</v>
      </c>
      <c r="O183" s="118">
        <f t="shared" si="10"/>
        <v>0.75</v>
      </c>
      <c r="P183" s="117">
        <v>46196</v>
      </c>
      <c r="Q183" s="118">
        <f t="shared" si="10"/>
        <v>0.75</v>
      </c>
      <c r="R183" s="117">
        <v>46561</v>
      </c>
      <c r="S183" s="118">
        <f t="shared" si="11"/>
        <v>0.75</v>
      </c>
      <c r="T183" s="117">
        <v>46926</v>
      </c>
      <c r="U183" s="118">
        <f t="shared" si="12"/>
        <v>0.75</v>
      </c>
    </row>
    <row r="184" spans="10:21" x14ac:dyDescent="0.4">
      <c r="J184" s="117">
        <v>45101</v>
      </c>
      <c r="K184" s="118">
        <f t="shared" si="10"/>
        <v>0.75</v>
      </c>
      <c r="L184" s="117">
        <v>45466</v>
      </c>
      <c r="M184" s="118">
        <f t="shared" si="10"/>
        <v>0.75</v>
      </c>
      <c r="N184" s="117">
        <v>45832</v>
      </c>
      <c r="O184" s="118">
        <f t="shared" si="10"/>
        <v>0.75</v>
      </c>
      <c r="P184" s="117">
        <v>46197</v>
      </c>
      <c r="Q184" s="118">
        <f t="shared" si="10"/>
        <v>0.75</v>
      </c>
      <c r="R184" s="117">
        <v>46562</v>
      </c>
      <c r="S184" s="118">
        <f t="shared" si="11"/>
        <v>0.75</v>
      </c>
      <c r="T184" s="117">
        <v>46927</v>
      </c>
      <c r="U184" s="118">
        <f t="shared" si="12"/>
        <v>0.75</v>
      </c>
    </row>
    <row r="185" spans="10:21" x14ac:dyDescent="0.4">
      <c r="J185" s="117">
        <v>45102</v>
      </c>
      <c r="K185" s="118">
        <f t="shared" si="10"/>
        <v>0.75</v>
      </c>
      <c r="L185" s="117">
        <v>45467</v>
      </c>
      <c r="M185" s="118">
        <f t="shared" si="10"/>
        <v>0.75</v>
      </c>
      <c r="N185" s="117">
        <v>45833</v>
      </c>
      <c r="O185" s="118">
        <f t="shared" si="10"/>
        <v>0.75</v>
      </c>
      <c r="P185" s="117">
        <v>46198</v>
      </c>
      <c r="Q185" s="118">
        <f t="shared" si="10"/>
        <v>0.75</v>
      </c>
      <c r="R185" s="117">
        <v>46563</v>
      </c>
      <c r="S185" s="118">
        <f t="shared" si="11"/>
        <v>0.75</v>
      </c>
      <c r="T185" s="117">
        <v>46928</v>
      </c>
      <c r="U185" s="118">
        <f t="shared" si="12"/>
        <v>0.75</v>
      </c>
    </row>
    <row r="186" spans="10:21" x14ac:dyDescent="0.4">
      <c r="J186" s="117">
        <v>45103</v>
      </c>
      <c r="K186" s="118">
        <f t="shared" si="10"/>
        <v>0.75</v>
      </c>
      <c r="L186" s="117">
        <v>45468</v>
      </c>
      <c r="M186" s="118">
        <f t="shared" si="10"/>
        <v>0.75</v>
      </c>
      <c r="N186" s="117">
        <v>45834</v>
      </c>
      <c r="O186" s="118">
        <f t="shared" si="10"/>
        <v>0.75</v>
      </c>
      <c r="P186" s="117">
        <v>46199</v>
      </c>
      <c r="Q186" s="118">
        <f t="shared" si="10"/>
        <v>0.75</v>
      </c>
      <c r="R186" s="117">
        <v>46564</v>
      </c>
      <c r="S186" s="118">
        <f t="shared" si="11"/>
        <v>0.75</v>
      </c>
      <c r="T186" s="117">
        <v>46929</v>
      </c>
      <c r="U186" s="118">
        <f t="shared" si="12"/>
        <v>0.75</v>
      </c>
    </row>
    <row r="187" spans="10:21" x14ac:dyDescent="0.4">
      <c r="J187" s="117">
        <v>45104</v>
      </c>
      <c r="K187" s="118">
        <f t="shared" si="10"/>
        <v>0.75</v>
      </c>
      <c r="L187" s="117">
        <v>45469</v>
      </c>
      <c r="M187" s="118">
        <f t="shared" si="10"/>
        <v>0.75</v>
      </c>
      <c r="N187" s="117">
        <v>45835</v>
      </c>
      <c r="O187" s="118">
        <f t="shared" si="10"/>
        <v>0.75</v>
      </c>
      <c r="P187" s="117">
        <v>46200</v>
      </c>
      <c r="Q187" s="118">
        <f t="shared" si="10"/>
        <v>0.75</v>
      </c>
      <c r="R187" s="117">
        <v>46565</v>
      </c>
      <c r="S187" s="118">
        <f t="shared" si="11"/>
        <v>0.75</v>
      </c>
      <c r="T187" s="117">
        <v>46930</v>
      </c>
      <c r="U187" s="118">
        <f t="shared" si="12"/>
        <v>0.75</v>
      </c>
    </row>
    <row r="188" spans="10:21" x14ac:dyDescent="0.4">
      <c r="J188" s="117">
        <v>45105</v>
      </c>
      <c r="K188" s="118">
        <f t="shared" si="10"/>
        <v>0.75</v>
      </c>
      <c r="L188" s="117">
        <v>45470</v>
      </c>
      <c r="M188" s="118">
        <f t="shared" si="10"/>
        <v>0.75</v>
      </c>
      <c r="N188" s="117">
        <v>45836</v>
      </c>
      <c r="O188" s="118">
        <f t="shared" si="10"/>
        <v>0.75</v>
      </c>
      <c r="P188" s="117">
        <v>46201</v>
      </c>
      <c r="Q188" s="118">
        <f t="shared" si="10"/>
        <v>0.75</v>
      </c>
      <c r="R188" s="117">
        <v>46566</v>
      </c>
      <c r="S188" s="118">
        <f t="shared" si="11"/>
        <v>0.75</v>
      </c>
      <c r="T188" s="117">
        <v>46931</v>
      </c>
      <c r="U188" s="118">
        <f t="shared" si="12"/>
        <v>0.75</v>
      </c>
    </row>
    <row r="189" spans="10:21" x14ac:dyDescent="0.4">
      <c r="J189" s="117">
        <v>45106</v>
      </c>
      <c r="K189" s="118">
        <f t="shared" si="10"/>
        <v>0.75</v>
      </c>
      <c r="L189" s="117">
        <v>45471</v>
      </c>
      <c r="M189" s="118">
        <f t="shared" si="10"/>
        <v>0.75</v>
      </c>
      <c r="N189" s="117">
        <v>45837</v>
      </c>
      <c r="O189" s="118">
        <f t="shared" si="10"/>
        <v>0.75</v>
      </c>
      <c r="P189" s="117">
        <v>46202</v>
      </c>
      <c r="Q189" s="118">
        <f t="shared" si="10"/>
        <v>0.75</v>
      </c>
      <c r="R189" s="117">
        <v>46567</v>
      </c>
      <c r="S189" s="118">
        <f t="shared" si="11"/>
        <v>0.75</v>
      </c>
      <c r="T189" s="117">
        <v>46932</v>
      </c>
      <c r="U189" s="118">
        <f t="shared" si="12"/>
        <v>0.75</v>
      </c>
    </row>
    <row r="190" spans="10:21" x14ac:dyDescent="0.4">
      <c r="J190" s="117">
        <v>45107</v>
      </c>
      <c r="K190" s="118">
        <f t="shared" si="10"/>
        <v>0.75</v>
      </c>
      <c r="L190" s="117">
        <v>45472</v>
      </c>
      <c r="M190" s="118">
        <f t="shared" si="10"/>
        <v>0.75</v>
      </c>
      <c r="N190" s="117">
        <v>45838</v>
      </c>
      <c r="O190" s="118">
        <f t="shared" si="10"/>
        <v>0.75</v>
      </c>
      <c r="P190" s="117">
        <v>46203</v>
      </c>
      <c r="Q190" s="118">
        <f t="shared" si="10"/>
        <v>0.75</v>
      </c>
      <c r="R190" s="117">
        <v>46568</v>
      </c>
      <c r="S190" s="118">
        <f t="shared" si="11"/>
        <v>0.75</v>
      </c>
      <c r="T190" s="117">
        <v>46933</v>
      </c>
      <c r="U190" s="118">
        <f t="shared" si="12"/>
        <v>0.75</v>
      </c>
    </row>
    <row r="191" spans="10:21" x14ac:dyDescent="0.4">
      <c r="J191" s="117">
        <v>45108</v>
      </c>
      <c r="K191" s="118">
        <f t="shared" si="10"/>
        <v>0.75</v>
      </c>
      <c r="L191" s="117">
        <v>45473</v>
      </c>
      <c r="M191" s="118">
        <f t="shared" si="10"/>
        <v>0.75</v>
      </c>
      <c r="N191" s="117">
        <v>45839</v>
      </c>
      <c r="O191" s="118">
        <f t="shared" si="10"/>
        <v>0.75</v>
      </c>
      <c r="P191" s="117">
        <v>46204</v>
      </c>
      <c r="Q191" s="118">
        <f t="shared" si="10"/>
        <v>0.75</v>
      </c>
      <c r="R191" s="117">
        <v>46569</v>
      </c>
      <c r="S191" s="118">
        <f t="shared" si="11"/>
        <v>0.75</v>
      </c>
      <c r="T191" s="117">
        <v>46934</v>
      </c>
      <c r="U191" s="118">
        <f t="shared" si="12"/>
        <v>0.75</v>
      </c>
    </row>
    <row r="192" spans="10:21" x14ac:dyDescent="0.4">
      <c r="J192" s="117">
        <v>45109</v>
      </c>
      <c r="K192" s="118">
        <f t="shared" si="10"/>
        <v>0.75</v>
      </c>
      <c r="L192" s="117">
        <v>45474</v>
      </c>
      <c r="M192" s="118">
        <f t="shared" si="10"/>
        <v>0.75</v>
      </c>
      <c r="N192" s="117">
        <v>45840</v>
      </c>
      <c r="O192" s="118">
        <f t="shared" si="10"/>
        <v>0.75</v>
      </c>
      <c r="P192" s="117">
        <v>46205</v>
      </c>
      <c r="Q192" s="118">
        <f t="shared" si="10"/>
        <v>0.75</v>
      </c>
      <c r="R192" s="117">
        <v>46570</v>
      </c>
      <c r="S192" s="118">
        <f t="shared" si="11"/>
        <v>0.75</v>
      </c>
      <c r="T192" s="117">
        <v>46935</v>
      </c>
      <c r="U192" s="118">
        <f t="shared" si="12"/>
        <v>0.75</v>
      </c>
    </row>
    <row r="193" spans="10:21" x14ac:dyDescent="0.4">
      <c r="J193" s="117">
        <v>45110</v>
      </c>
      <c r="K193" s="118">
        <f t="shared" si="10"/>
        <v>0.75</v>
      </c>
      <c r="L193" s="117">
        <v>45475</v>
      </c>
      <c r="M193" s="118">
        <f t="shared" si="10"/>
        <v>0.75</v>
      </c>
      <c r="N193" s="117">
        <v>45841</v>
      </c>
      <c r="O193" s="118">
        <f t="shared" si="10"/>
        <v>0.75</v>
      </c>
      <c r="P193" s="117">
        <v>46206</v>
      </c>
      <c r="Q193" s="118">
        <f t="shared" si="10"/>
        <v>0.75</v>
      </c>
      <c r="R193" s="117">
        <v>46571</v>
      </c>
      <c r="S193" s="118">
        <f t="shared" si="11"/>
        <v>0.75</v>
      </c>
      <c r="T193" s="117">
        <v>46936</v>
      </c>
      <c r="U193" s="118">
        <f t="shared" si="12"/>
        <v>0.75</v>
      </c>
    </row>
    <row r="194" spans="10:21" x14ac:dyDescent="0.4">
      <c r="J194" s="117">
        <v>45111</v>
      </c>
      <c r="K194" s="118">
        <f t="shared" si="10"/>
        <v>0.75</v>
      </c>
      <c r="L194" s="117">
        <v>45476</v>
      </c>
      <c r="M194" s="118">
        <f t="shared" si="10"/>
        <v>0.75</v>
      </c>
      <c r="N194" s="117">
        <v>45842</v>
      </c>
      <c r="O194" s="118">
        <f t="shared" si="10"/>
        <v>0.75</v>
      </c>
      <c r="P194" s="117">
        <v>46207</v>
      </c>
      <c r="Q194" s="118">
        <f t="shared" si="10"/>
        <v>0.75</v>
      </c>
      <c r="R194" s="117">
        <v>46572</v>
      </c>
      <c r="S194" s="118">
        <f t="shared" si="11"/>
        <v>0.75</v>
      </c>
      <c r="T194" s="117">
        <v>46937</v>
      </c>
      <c r="U194" s="118">
        <f t="shared" si="12"/>
        <v>0.75</v>
      </c>
    </row>
    <row r="195" spans="10:21" x14ac:dyDescent="0.4">
      <c r="J195" s="117">
        <v>45112</v>
      </c>
      <c r="K195" s="118">
        <f t="shared" si="10"/>
        <v>0.75</v>
      </c>
      <c r="L195" s="117">
        <v>45477</v>
      </c>
      <c r="M195" s="118">
        <f t="shared" si="10"/>
        <v>0.75</v>
      </c>
      <c r="N195" s="117">
        <v>45843</v>
      </c>
      <c r="O195" s="118">
        <f t="shared" si="10"/>
        <v>0.75</v>
      </c>
      <c r="P195" s="117">
        <v>46208</v>
      </c>
      <c r="Q195" s="118">
        <f t="shared" si="10"/>
        <v>0.75</v>
      </c>
      <c r="R195" s="117">
        <v>46573</v>
      </c>
      <c r="S195" s="118">
        <f t="shared" si="11"/>
        <v>0.75</v>
      </c>
      <c r="T195" s="117">
        <v>46938</v>
      </c>
      <c r="U195" s="118">
        <f t="shared" si="12"/>
        <v>0.75</v>
      </c>
    </row>
    <row r="196" spans="10:21" x14ac:dyDescent="0.4">
      <c r="J196" s="117">
        <v>45113</v>
      </c>
      <c r="K196" s="118">
        <f t="shared" si="10"/>
        <v>0.75</v>
      </c>
      <c r="L196" s="117">
        <v>45478</v>
      </c>
      <c r="M196" s="118">
        <f t="shared" si="10"/>
        <v>0.75</v>
      </c>
      <c r="N196" s="117">
        <v>45844</v>
      </c>
      <c r="O196" s="118">
        <f t="shared" si="10"/>
        <v>0.75</v>
      </c>
      <c r="P196" s="117">
        <v>46209</v>
      </c>
      <c r="Q196" s="118">
        <f t="shared" si="10"/>
        <v>0.75</v>
      </c>
      <c r="R196" s="117">
        <v>46574</v>
      </c>
      <c r="S196" s="118">
        <f t="shared" si="11"/>
        <v>0.75</v>
      </c>
      <c r="T196" s="117">
        <v>46939</v>
      </c>
      <c r="U196" s="118">
        <f t="shared" si="12"/>
        <v>0.75</v>
      </c>
    </row>
    <row r="197" spans="10:21" x14ac:dyDescent="0.4">
      <c r="J197" s="117">
        <v>45114</v>
      </c>
      <c r="K197" s="118">
        <f t="shared" si="10"/>
        <v>0.75</v>
      </c>
      <c r="L197" s="117">
        <v>45479</v>
      </c>
      <c r="M197" s="118">
        <f t="shared" si="10"/>
        <v>0.75</v>
      </c>
      <c r="N197" s="117">
        <v>45845</v>
      </c>
      <c r="O197" s="118">
        <f t="shared" si="10"/>
        <v>0.75</v>
      </c>
      <c r="P197" s="117">
        <v>46210</v>
      </c>
      <c r="Q197" s="118">
        <f t="shared" si="10"/>
        <v>0.75</v>
      </c>
      <c r="R197" s="117">
        <v>46575</v>
      </c>
      <c r="S197" s="118">
        <f t="shared" si="11"/>
        <v>0.75</v>
      </c>
      <c r="T197" s="117">
        <v>46940</v>
      </c>
      <c r="U197" s="118">
        <f t="shared" si="12"/>
        <v>0.75</v>
      </c>
    </row>
    <row r="198" spans="10:21" x14ac:dyDescent="0.4">
      <c r="J198" s="117">
        <v>45115</v>
      </c>
      <c r="K198" s="118">
        <f t="shared" si="10"/>
        <v>0.75</v>
      </c>
      <c r="L198" s="117">
        <v>45480</v>
      </c>
      <c r="M198" s="118">
        <f t="shared" si="10"/>
        <v>0.75</v>
      </c>
      <c r="N198" s="117">
        <v>45846</v>
      </c>
      <c r="O198" s="118">
        <f t="shared" si="10"/>
        <v>0.75</v>
      </c>
      <c r="P198" s="117">
        <v>46211</v>
      </c>
      <c r="Q198" s="118">
        <f t="shared" si="10"/>
        <v>0.75</v>
      </c>
      <c r="R198" s="117">
        <v>46576</v>
      </c>
      <c r="S198" s="118">
        <f t="shared" si="11"/>
        <v>0.75</v>
      </c>
      <c r="T198" s="117">
        <v>46941</v>
      </c>
      <c r="U198" s="118">
        <f t="shared" si="12"/>
        <v>0.75</v>
      </c>
    </row>
    <row r="199" spans="10:21" x14ac:dyDescent="0.4">
      <c r="J199" s="117">
        <v>45116</v>
      </c>
      <c r="K199" s="118">
        <f t="shared" si="10"/>
        <v>0.75</v>
      </c>
      <c r="L199" s="117">
        <v>45481</v>
      </c>
      <c r="M199" s="118">
        <f t="shared" si="10"/>
        <v>0.75</v>
      </c>
      <c r="N199" s="117">
        <v>45847</v>
      </c>
      <c r="O199" s="118">
        <f t="shared" si="10"/>
        <v>0.75</v>
      </c>
      <c r="P199" s="117">
        <v>46212</v>
      </c>
      <c r="Q199" s="118">
        <f t="shared" si="10"/>
        <v>0.75</v>
      </c>
      <c r="R199" s="117">
        <v>46577</v>
      </c>
      <c r="S199" s="118">
        <f t="shared" si="11"/>
        <v>0.75</v>
      </c>
      <c r="T199" s="117">
        <v>46942</v>
      </c>
      <c r="U199" s="118">
        <f t="shared" si="12"/>
        <v>0.75</v>
      </c>
    </row>
    <row r="200" spans="10:21" x14ac:dyDescent="0.4">
      <c r="J200" s="117">
        <v>45117</v>
      </c>
      <c r="K200" s="118">
        <f t="shared" si="10"/>
        <v>0.75</v>
      </c>
      <c r="L200" s="117">
        <v>45482</v>
      </c>
      <c r="M200" s="118">
        <f t="shared" si="10"/>
        <v>0.75</v>
      </c>
      <c r="N200" s="117">
        <v>45848</v>
      </c>
      <c r="O200" s="118">
        <f t="shared" si="10"/>
        <v>0.75</v>
      </c>
      <c r="P200" s="117">
        <v>46213</v>
      </c>
      <c r="Q200" s="118">
        <f t="shared" si="10"/>
        <v>0.75</v>
      </c>
      <c r="R200" s="117">
        <v>46578</v>
      </c>
      <c r="S200" s="118">
        <f t="shared" si="11"/>
        <v>0.75</v>
      </c>
      <c r="T200" s="117">
        <v>46943</v>
      </c>
      <c r="U200" s="118">
        <f t="shared" si="12"/>
        <v>0.75</v>
      </c>
    </row>
    <row r="201" spans="10:21" x14ac:dyDescent="0.4">
      <c r="J201" s="117">
        <v>45118</v>
      </c>
      <c r="K201" s="118">
        <f t="shared" si="10"/>
        <v>0.75</v>
      </c>
      <c r="L201" s="117">
        <v>45483</v>
      </c>
      <c r="M201" s="118">
        <f t="shared" si="10"/>
        <v>0.75</v>
      </c>
      <c r="N201" s="117">
        <v>45849</v>
      </c>
      <c r="O201" s="118">
        <f t="shared" si="10"/>
        <v>0.75</v>
      </c>
      <c r="P201" s="117">
        <v>46214</v>
      </c>
      <c r="Q201" s="118">
        <f t="shared" si="10"/>
        <v>0.75</v>
      </c>
      <c r="R201" s="117">
        <v>46579</v>
      </c>
      <c r="S201" s="118">
        <f t="shared" si="11"/>
        <v>0.75</v>
      </c>
      <c r="T201" s="117">
        <v>46944</v>
      </c>
      <c r="U201" s="118">
        <f t="shared" si="12"/>
        <v>0.75</v>
      </c>
    </row>
    <row r="202" spans="10:21" x14ac:dyDescent="0.4">
      <c r="J202" s="117">
        <v>45119</v>
      </c>
      <c r="K202" s="118">
        <f t="shared" si="10"/>
        <v>0.75</v>
      </c>
      <c r="L202" s="117">
        <v>45484</v>
      </c>
      <c r="M202" s="118">
        <f t="shared" si="10"/>
        <v>0.75</v>
      </c>
      <c r="N202" s="117">
        <v>45850</v>
      </c>
      <c r="O202" s="118">
        <f t="shared" si="10"/>
        <v>0.75</v>
      </c>
      <c r="P202" s="117">
        <v>46215</v>
      </c>
      <c r="Q202" s="118">
        <f t="shared" si="10"/>
        <v>0.75</v>
      </c>
      <c r="R202" s="117">
        <v>46580</v>
      </c>
      <c r="S202" s="118">
        <f t="shared" si="11"/>
        <v>0.75</v>
      </c>
      <c r="T202" s="117">
        <v>46945</v>
      </c>
      <c r="U202" s="118">
        <f t="shared" si="12"/>
        <v>0.75</v>
      </c>
    </row>
    <row r="203" spans="10:21" x14ac:dyDescent="0.4">
      <c r="J203" s="117">
        <v>45120</v>
      </c>
      <c r="K203" s="118">
        <f t="shared" si="10"/>
        <v>0.75</v>
      </c>
      <c r="L203" s="117">
        <v>45485</v>
      </c>
      <c r="M203" s="118">
        <f t="shared" si="10"/>
        <v>0.75</v>
      </c>
      <c r="N203" s="117">
        <v>45851</v>
      </c>
      <c r="O203" s="118">
        <f t="shared" si="10"/>
        <v>0.75</v>
      </c>
      <c r="P203" s="117">
        <v>46216</v>
      </c>
      <c r="Q203" s="118">
        <f t="shared" ref="Q203" si="13">+Q202</f>
        <v>0.75</v>
      </c>
      <c r="R203" s="117">
        <v>46581</v>
      </c>
      <c r="S203" s="118">
        <f t="shared" si="11"/>
        <v>0.75</v>
      </c>
      <c r="T203" s="117">
        <v>46946</v>
      </c>
      <c r="U203" s="118">
        <f t="shared" si="12"/>
        <v>0.75</v>
      </c>
    </row>
    <row r="204" spans="10:21" x14ac:dyDescent="0.4">
      <c r="J204" s="117">
        <v>45121</v>
      </c>
      <c r="K204" s="118">
        <f t="shared" ref="K204:Q267" si="14">+K203</f>
        <v>0.75</v>
      </c>
      <c r="L204" s="117">
        <v>45486</v>
      </c>
      <c r="M204" s="118">
        <f t="shared" si="14"/>
        <v>0.75</v>
      </c>
      <c r="N204" s="117">
        <v>45852</v>
      </c>
      <c r="O204" s="118">
        <f t="shared" si="14"/>
        <v>0.75</v>
      </c>
      <c r="P204" s="117">
        <v>46217</v>
      </c>
      <c r="Q204" s="118">
        <f t="shared" si="14"/>
        <v>0.75</v>
      </c>
      <c r="R204" s="117">
        <v>46582</v>
      </c>
      <c r="S204" s="118">
        <f t="shared" ref="S204:S267" si="15">+S203</f>
        <v>0.75</v>
      </c>
      <c r="T204" s="117">
        <v>46947</v>
      </c>
      <c r="U204" s="118">
        <f t="shared" ref="U204:U267" si="16">+U203</f>
        <v>0.75</v>
      </c>
    </row>
    <row r="205" spans="10:21" x14ac:dyDescent="0.4">
      <c r="J205" s="117">
        <v>45122</v>
      </c>
      <c r="K205" s="118">
        <f t="shared" si="14"/>
        <v>0.75</v>
      </c>
      <c r="L205" s="117">
        <v>45487</v>
      </c>
      <c r="M205" s="118">
        <f t="shared" si="14"/>
        <v>0.75</v>
      </c>
      <c r="N205" s="117">
        <v>45853</v>
      </c>
      <c r="O205" s="118">
        <f t="shared" si="14"/>
        <v>0.75</v>
      </c>
      <c r="P205" s="117">
        <v>46218</v>
      </c>
      <c r="Q205" s="118">
        <f t="shared" si="14"/>
        <v>0.75</v>
      </c>
      <c r="R205" s="117">
        <v>46583</v>
      </c>
      <c r="S205" s="118">
        <f t="shared" si="15"/>
        <v>0.75</v>
      </c>
      <c r="T205" s="117">
        <v>46948</v>
      </c>
      <c r="U205" s="118">
        <f t="shared" si="16"/>
        <v>0.75</v>
      </c>
    </row>
    <row r="206" spans="10:21" x14ac:dyDescent="0.4">
      <c r="J206" s="117">
        <v>45123</v>
      </c>
      <c r="K206" s="118">
        <f t="shared" si="14"/>
        <v>0.75</v>
      </c>
      <c r="L206" s="117">
        <v>45488</v>
      </c>
      <c r="M206" s="118">
        <f t="shared" si="14"/>
        <v>0.75</v>
      </c>
      <c r="N206" s="117">
        <v>45854</v>
      </c>
      <c r="O206" s="118">
        <f t="shared" si="14"/>
        <v>0.75</v>
      </c>
      <c r="P206" s="117">
        <v>46219</v>
      </c>
      <c r="Q206" s="118">
        <f t="shared" si="14"/>
        <v>0.75</v>
      </c>
      <c r="R206" s="117">
        <v>46584</v>
      </c>
      <c r="S206" s="118">
        <f t="shared" si="15"/>
        <v>0.75</v>
      </c>
      <c r="T206" s="117">
        <v>46949</v>
      </c>
      <c r="U206" s="118">
        <f t="shared" si="16"/>
        <v>0.75</v>
      </c>
    </row>
    <row r="207" spans="10:21" x14ac:dyDescent="0.4">
      <c r="J207" s="117">
        <v>45124</v>
      </c>
      <c r="K207" s="118">
        <f t="shared" si="14"/>
        <v>0.75</v>
      </c>
      <c r="L207" s="117">
        <v>45489</v>
      </c>
      <c r="M207" s="118">
        <f t="shared" si="14"/>
        <v>0.75</v>
      </c>
      <c r="N207" s="117">
        <v>45855</v>
      </c>
      <c r="O207" s="118">
        <f t="shared" si="14"/>
        <v>0.75</v>
      </c>
      <c r="P207" s="117">
        <v>46220</v>
      </c>
      <c r="Q207" s="118">
        <f t="shared" si="14"/>
        <v>0.75</v>
      </c>
      <c r="R207" s="117">
        <v>46585</v>
      </c>
      <c r="S207" s="118">
        <f t="shared" si="15"/>
        <v>0.75</v>
      </c>
      <c r="T207" s="117">
        <v>46950</v>
      </c>
      <c r="U207" s="118">
        <f t="shared" si="16"/>
        <v>0.75</v>
      </c>
    </row>
    <row r="208" spans="10:21" x14ac:dyDescent="0.4">
      <c r="J208" s="117">
        <v>45125</v>
      </c>
      <c r="K208" s="118">
        <f t="shared" si="14"/>
        <v>0.75</v>
      </c>
      <c r="L208" s="117">
        <v>45490</v>
      </c>
      <c r="M208" s="118">
        <f t="shared" si="14"/>
        <v>0.75</v>
      </c>
      <c r="N208" s="117">
        <v>45856</v>
      </c>
      <c r="O208" s="118">
        <f t="shared" si="14"/>
        <v>0.75</v>
      </c>
      <c r="P208" s="117">
        <v>46221</v>
      </c>
      <c r="Q208" s="118">
        <f t="shared" si="14"/>
        <v>0.75</v>
      </c>
      <c r="R208" s="117">
        <v>46586</v>
      </c>
      <c r="S208" s="118">
        <f t="shared" si="15"/>
        <v>0.75</v>
      </c>
      <c r="T208" s="117">
        <v>46951</v>
      </c>
      <c r="U208" s="118">
        <f t="shared" si="16"/>
        <v>0.75</v>
      </c>
    </row>
    <row r="209" spans="10:21" x14ac:dyDescent="0.4">
      <c r="J209" s="117">
        <v>45126</v>
      </c>
      <c r="K209" s="118">
        <f t="shared" si="14"/>
        <v>0.75</v>
      </c>
      <c r="L209" s="117">
        <v>45491</v>
      </c>
      <c r="M209" s="118">
        <f t="shared" si="14"/>
        <v>0.75</v>
      </c>
      <c r="N209" s="117">
        <v>45857</v>
      </c>
      <c r="O209" s="118">
        <f t="shared" si="14"/>
        <v>0.75</v>
      </c>
      <c r="P209" s="117">
        <v>46222</v>
      </c>
      <c r="Q209" s="118">
        <f t="shared" si="14"/>
        <v>0.75</v>
      </c>
      <c r="R209" s="117">
        <v>46587</v>
      </c>
      <c r="S209" s="118">
        <f t="shared" si="15"/>
        <v>0.75</v>
      </c>
      <c r="T209" s="117">
        <v>46952</v>
      </c>
      <c r="U209" s="118">
        <f t="shared" si="16"/>
        <v>0.75</v>
      </c>
    </row>
    <row r="210" spans="10:21" x14ac:dyDescent="0.4">
      <c r="J210" s="117">
        <v>45127</v>
      </c>
      <c r="K210" s="118">
        <f t="shared" si="14"/>
        <v>0.75</v>
      </c>
      <c r="L210" s="117">
        <v>45492</v>
      </c>
      <c r="M210" s="118">
        <f t="shared" si="14"/>
        <v>0.75</v>
      </c>
      <c r="N210" s="117">
        <v>45858</v>
      </c>
      <c r="O210" s="118">
        <f t="shared" si="14"/>
        <v>0.75</v>
      </c>
      <c r="P210" s="117">
        <v>46223</v>
      </c>
      <c r="Q210" s="118">
        <f t="shared" si="14"/>
        <v>0.75</v>
      </c>
      <c r="R210" s="117">
        <v>46588</v>
      </c>
      <c r="S210" s="118">
        <f t="shared" si="15"/>
        <v>0.75</v>
      </c>
      <c r="T210" s="117">
        <v>46953</v>
      </c>
      <c r="U210" s="118">
        <f t="shared" si="16"/>
        <v>0.75</v>
      </c>
    </row>
    <row r="211" spans="10:21" x14ac:dyDescent="0.4">
      <c r="J211" s="117">
        <v>45128</v>
      </c>
      <c r="K211" s="118">
        <f t="shared" si="14"/>
        <v>0.75</v>
      </c>
      <c r="L211" s="117">
        <v>45493</v>
      </c>
      <c r="M211" s="118">
        <f t="shared" si="14"/>
        <v>0.75</v>
      </c>
      <c r="N211" s="117">
        <v>45859</v>
      </c>
      <c r="O211" s="118">
        <f t="shared" si="14"/>
        <v>0.75</v>
      </c>
      <c r="P211" s="117">
        <v>46224</v>
      </c>
      <c r="Q211" s="118">
        <f t="shared" si="14"/>
        <v>0.75</v>
      </c>
      <c r="R211" s="117">
        <v>46589</v>
      </c>
      <c r="S211" s="118">
        <f t="shared" si="15"/>
        <v>0.75</v>
      </c>
      <c r="T211" s="117">
        <v>46954</v>
      </c>
      <c r="U211" s="118">
        <f t="shared" si="16"/>
        <v>0.75</v>
      </c>
    </row>
    <row r="212" spans="10:21" x14ac:dyDescent="0.4">
      <c r="J212" s="117">
        <v>45129</v>
      </c>
      <c r="K212" s="118">
        <f t="shared" si="14"/>
        <v>0.75</v>
      </c>
      <c r="L212" s="117">
        <v>45494</v>
      </c>
      <c r="M212" s="118">
        <f t="shared" si="14"/>
        <v>0.75</v>
      </c>
      <c r="N212" s="117">
        <v>45860</v>
      </c>
      <c r="O212" s="118">
        <f t="shared" si="14"/>
        <v>0.75</v>
      </c>
      <c r="P212" s="117">
        <v>46225</v>
      </c>
      <c r="Q212" s="118">
        <f t="shared" si="14"/>
        <v>0.75</v>
      </c>
      <c r="R212" s="117">
        <v>46590</v>
      </c>
      <c r="S212" s="118">
        <f t="shared" si="15"/>
        <v>0.75</v>
      </c>
      <c r="T212" s="117">
        <v>46955</v>
      </c>
      <c r="U212" s="118">
        <f t="shared" si="16"/>
        <v>0.75</v>
      </c>
    </row>
    <row r="213" spans="10:21" x14ac:dyDescent="0.4">
      <c r="J213" s="117">
        <v>45130</v>
      </c>
      <c r="K213" s="118">
        <f t="shared" si="14"/>
        <v>0.75</v>
      </c>
      <c r="L213" s="117">
        <v>45495</v>
      </c>
      <c r="M213" s="118">
        <f t="shared" si="14"/>
        <v>0.75</v>
      </c>
      <c r="N213" s="117">
        <v>45861</v>
      </c>
      <c r="O213" s="118">
        <f t="shared" si="14"/>
        <v>0.75</v>
      </c>
      <c r="P213" s="117">
        <v>46226</v>
      </c>
      <c r="Q213" s="118">
        <f t="shared" si="14"/>
        <v>0.75</v>
      </c>
      <c r="R213" s="117">
        <v>46591</v>
      </c>
      <c r="S213" s="118">
        <f t="shared" si="15"/>
        <v>0.75</v>
      </c>
      <c r="T213" s="117">
        <v>46956</v>
      </c>
      <c r="U213" s="118">
        <f t="shared" si="16"/>
        <v>0.75</v>
      </c>
    </row>
    <row r="214" spans="10:21" x14ac:dyDescent="0.4">
      <c r="J214" s="117">
        <v>45131</v>
      </c>
      <c r="K214" s="118">
        <f t="shared" si="14"/>
        <v>0.75</v>
      </c>
      <c r="L214" s="117">
        <v>45496</v>
      </c>
      <c r="M214" s="118">
        <f t="shared" si="14"/>
        <v>0.75</v>
      </c>
      <c r="N214" s="117">
        <v>45862</v>
      </c>
      <c r="O214" s="118">
        <f t="shared" si="14"/>
        <v>0.75</v>
      </c>
      <c r="P214" s="117">
        <v>46227</v>
      </c>
      <c r="Q214" s="118">
        <f t="shared" si="14"/>
        <v>0.75</v>
      </c>
      <c r="R214" s="117">
        <v>46592</v>
      </c>
      <c r="S214" s="118">
        <f t="shared" si="15"/>
        <v>0.75</v>
      </c>
      <c r="T214" s="117">
        <v>46957</v>
      </c>
      <c r="U214" s="118">
        <f t="shared" si="16"/>
        <v>0.75</v>
      </c>
    </row>
    <row r="215" spans="10:21" x14ac:dyDescent="0.4">
      <c r="J215" s="117">
        <v>45132</v>
      </c>
      <c r="K215" s="118">
        <f t="shared" si="14"/>
        <v>0.75</v>
      </c>
      <c r="L215" s="117">
        <v>45497</v>
      </c>
      <c r="M215" s="118">
        <f t="shared" si="14"/>
        <v>0.75</v>
      </c>
      <c r="N215" s="117">
        <v>45863</v>
      </c>
      <c r="O215" s="118">
        <f t="shared" si="14"/>
        <v>0.75</v>
      </c>
      <c r="P215" s="117">
        <v>46228</v>
      </c>
      <c r="Q215" s="118">
        <f t="shared" si="14"/>
        <v>0.75</v>
      </c>
      <c r="R215" s="117">
        <v>46593</v>
      </c>
      <c r="S215" s="118">
        <f t="shared" si="15"/>
        <v>0.75</v>
      </c>
      <c r="T215" s="117">
        <v>46958</v>
      </c>
      <c r="U215" s="118">
        <f t="shared" si="16"/>
        <v>0.75</v>
      </c>
    </row>
    <row r="216" spans="10:21" x14ac:dyDescent="0.4">
      <c r="J216" s="117">
        <v>45133</v>
      </c>
      <c r="K216" s="118">
        <f t="shared" si="14"/>
        <v>0.75</v>
      </c>
      <c r="L216" s="117">
        <v>45498</v>
      </c>
      <c r="M216" s="118">
        <f t="shared" si="14"/>
        <v>0.75</v>
      </c>
      <c r="N216" s="117">
        <v>45864</v>
      </c>
      <c r="O216" s="118">
        <f t="shared" si="14"/>
        <v>0.75</v>
      </c>
      <c r="P216" s="117">
        <v>46229</v>
      </c>
      <c r="Q216" s="118">
        <f t="shared" si="14"/>
        <v>0.75</v>
      </c>
      <c r="R216" s="117">
        <v>46594</v>
      </c>
      <c r="S216" s="118">
        <f t="shared" si="15"/>
        <v>0.75</v>
      </c>
      <c r="T216" s="117">
        <v>46959</v>
      </c>
      <c r="U216" s="118">
        <f t="shared" si="16"/>
        <v>0.75</v>
      </c>
    </row>
    <row r="217" spans="10:21" x14ac:dyDescent="0.4">
      <c r="J217" s="117">
        <v>45134</v>
      </c>
      <c r="K217" s="118">
        <f t="shared" si="14"/>
        <v>0.75</v>
      </c>
      <c r="L217" s="117">
        <v>45499</v>
      </c>
      <c r="M217" s="118">
        <f t="shared" si="14"/>
        <v>0.75</v>
      </c>
      <c r="N217" s="117">
        <v>45865</v>
      </c>
      <c r="O217" s="118">
        <f t="shared" si="14"/>
        <v>0.75</v>
      </c>
      <c r="P217" s="117">
        <v>46230</v>
      </c>
      <c r="Q217" s="118">
        <f t="shared" si="14"/>
        <v>0.75</v>
      </c>
      <c r="R217" s="117">
        <v>46595</v>
      </c>
      <c r="S217" s="118">
        <f t="shared" si="15"/>
        <v>0.75</v>
      </c>
      <c r="T217" s="117">
        <v>46960</v>
      </c>
      <c r="U217" s="118">
        <f t="shared" si="16"/>
        <v>0.75</v>
      </c>
    </row>
    <row r="218" spans="10:21" x14ac:dyDescent="0.4">
      <c r="J218" s="117">
        <v>45135</v>
      </c>
      <c r="K218" s="118">
        <f t="shared" si="14"/>
        <v>0.75</v>
      </c>
      <c r="L218" s="117">
        <v>45500</v>
      </c>
      <c r="M218" s="118">
        <f t="shared" si="14"/>
        <v>0.75</v>
      </c>
      <c r="N218" s="117">
        <v>45866</v>
      </c>
      <c r="O218" s="118">
        <f t="shared" si="14"/>
        <v>0.75</v>
      </c>
      <c r="P218" s="117">
        <v>46231</v>
      </c>
      <c r="Q218" s="118">
        <f t="shared" si="14"/>
        <v>0.75</v>
      </c>
      <c r="R218" s="117">
        <v>46596</v>
      </c>
      <c r="S218" s="118">
        <f t="shared" si="15"/>
        <v>0.75</v>
      </c>
      <c r="T218" s="117">
        <v>46961</v>
      </c>
      <c r="U218" s="118">
        <f t="shared" si="16"/>
        <v>0.75</v>
      </c>
    </row>
    <row r="219" spans="10:21" x14ac:dyDescent="0.4">
      <c r="J219" s="117">
        <v>45136</v>
      </c>
      <c r="K219" s="118">
        <f t="shared" si="14"/>
        <v>0.75</v>
      </c>
      <c r="L219" s="117">
        <v>45501</v>
      </c>
      <c r="M219" s="118">
        <f t="shared" si="14"/>
        <v>0.75</v>
      </c>
      <c r="N219" s="117">
        <v>45867</v>
      </c>
      <c r="O219" s="118">
        <f t="shared" si="14"/>
        <v>0.75</v>
      </c>
      <c r="P219" s="117">
        <v>46232</v>
      </c>
      <c r="Q219" s="118">
        <f t="shared" si="14"/>
        <v>0.75</v>
      </c>
      <c r="R219" s="117">
        <v>46597</v>
      </c>
      <c r="S219" s="118">
        <f t="shared" si="15"/>
        <v>0.75</v>
      </c>
      <c r="T219" s="117">
        <v>46962</v>
      </c>
      <c r="U219" s="118">
        <f t="shared" si="16"/>
        <v>0.75</v>
      </c>
    </row>
    <row r="220" spans="10:21" x14ac:dyDescent="0.4">
      <c r="J220" s="117">
        <v>45137</v>
      </c>
      <c r="K220" s="118">
        <f t="shared" si="14"/>
        <v>0.75</v>
      </c>
      <c r="L220" s="117">
        <v>45502</v>
      </c>
      <c r="M220" s="118">
        <f t="shared" si="14"/>
        <v>0.75</v>
      </c>
      <c r="N220" s="117">
        <v>45868</v>
      </c>
      <c r="O220" s="118">
        <f t="shared" si="14"/>
        <v>0.75</v>
      </c>
      <c r="P220" s="117">
        <v>46233</v>
      </c>
      <c r="Q220" s="118">
        <f t="shared" si="14"/>
        <v>0.75</v>
      </c>
      <c r="R220" s="117">
        <v>46598</v>
      </c>
      <c r="S220" s="118">
        <f t="shared" si="15"/>
        <v>0.75</v>
      </c>
      <c r="T220" s="117">
        <v>46963</v>
      </c>
      <c r="U220" s="118">
        <f t="shared" si="16"/>
        <v>0.75</v>
      </c>
    </row>
    <row r="221" spans="10:21" x14ac:dyDescent="0.4">
      <c r="J221" s="117">
        <v>45138</v>
      </c>
      <c r="K221" s="118">
        <f t="shared" si="14"/>
        <v>0.75</v>
      </c>
      <c r="L221" s="117">
        <v>45503</v>
      </c>
      <c r="M221" s="118">
        <f t="shared" si="14"/>
        <v>0.75</v>
      </c>
      <c r="N221" s="117">
        <v>45869</v>
      </c>
      <c r="O221" s="118">
        <f t="shared" si="14"/>
        <v>0.75</v>
      </c>
      <c r="P221" s="117">
        <v>46234</v>
      </c>
      <c r="Q221" s="118">
        <f t="shared" si="14"/>
        <v>0.75</v>
      </c>
      <c r="R221" s="117">
        <v>46599</v>
      </c>
      <c r="S221" s="118">
        <f t="shared" si="15"/>
        <v>0.75</v>
      </c>
      <c r="T221" s="117">
        <v>46964</v>
      </c>
      <c r="U221" s="118">
        <f t="shared" si="16"/>
        <v>0.75</v>
      </c>
    </row>
    <row r="222" spans="10:21" x14ac:dyDescent="0.4">
      <c r="J222" s="117">
        <v>45139</v>
      </c>
      <c r="K222" s="118">
        <f t="shared" si="14"/>
        <v>0.75</v>
      </c>
      <c r="L222" s="117">
        <v>45504</v>
      </c>
      <c r="M222" s="118">
        <f t="shared" si="14"/>
        <v>0.75</v>
      </c>
      <c r="N222" s="117">
        <v>45870</v>
      </c>
      <c r="O222" s="118">
        <f t="shared" si="14"/>
        <v>0.75</v>
      </c>
      <c r="P222" s="117">
        <v>46235</v>
      </c>
      <c r="Q222" s="118">
        <f t="shared" si="14"/>
        <v>0.75</v>
      </c>
      <c r="R222" s="117">
        <v>46600</v>
      </c>
      <c r="S222" s="118">
        <f t="shared" si="15"/>
        <v>0.75</v>
      </c>
      <c r="T222" s="117">
        <v>46965</v>
      </c>
      <c r="U222" s="118">
        <f t="shared" si="16"/>
        <v>0.75</v>
      </c>
    </row>
    <row r="223" spans="10:21" x14ac:dyDescent="0.4">
      <c r="J223" s="117">
        <v>45140</v>
      </c>
      <c r="K223" s="118">
        <f t="shared" si="14"/>
        <v>0.75</v>
      </c>
      <c r="L223" s="117">
        <v>45505</v>
      </c>
      <c r="M223" s="118">
        <f t="shared" si="14"/>
        <v>0.75</v>
      </c>
      <c r="N223" s="117">
        <v>45871</v>
      </c>
      <c r="O223" s="118">
        <f t="shared" si="14"/>
        <v>0.75</v>
      </c>
      <c r="P223" s="117">
        <v>46236</v>
      </c>
      <c r="Q223" s="118">
        <f t="shared" si="14"/>
        <v>0.75</v>
      </c>
      <c r="R223" s="117">
        <v>46601</v>
      </c>
      <c r="S223" s="118">
        <f t="shared" si="15"/>
        <v>0.75</v>
      </c>
      <c r="T223" s="117">
        <v>46966</v>
      </c>
      <c r="U223" s="118">
        <f t="shared" si="16"/>
        <v>0.75</v>
      </c>
    </row>
    <row r="224" spans="10:21" x14ac:dyDescent="0.4">
      <c r="J224" s="117">
        <v>45141</v>
      </c>
      <c r="K224" s="118">
        <f t="shared" si="14"/>
        <v>0.75</v>
      </c>
      <c r="L224" s="117">
        <v>45506</v>
      </c>
      <c r="M224" s="118">
        <f t="shared" si="14"/>
        <v>0.75</v>
      </c>
      <c r="N224" s="117">
        <v>45872</v>
      </c>
      <c r="O224" s="118">
        <f t="shared" si="14"/>
        <v>0.75</v>
      </c>
      <c r="P224" s="117">
        <v>46237</v>
      </c>
      <c r="Q224" s="118">
        <f t="shared" si="14"/>
        <v>0.75</v>
      </c>
      <c r="R224" s="117">
        <v>46602</v>
      </c>
      <c r="S224" s="118">
        <f t="shared" si="15"/>
        <v>0.75</v>
      </c>
      <c r="T224" s="117">
        <v>46967</v>
      </c>
      <c r="U224" s="118">
        <f t="shared" si="16"/>
        <v>0.75</v>
      </c>
    </row>
    <row r="225" spans="10:21" x14ac:dyDescent="0.4">
      <c r="J225" s="117">
        <v>45142</v>
      </c>
      <c r="K225" s="118">
        <f t="shared" si="14"/>
        <v>0.75</v>
      </c>
      <c r="L225" s="117">
        <v>45507</v>
      </c>
      <c r="M225" s="118">
        <f t="shared" si="14"/>
        <v>0.75</v>
      </c>
      <c r="N225" s="117">
        <v>45873</v>
      </c>
      <c r="O225" s="118">
        <f t="shared" si="14"/>
        <v>0.75</v>
      </c>
      <c r="P225" s="117">
        <v>46238</v>
      </c>
      <c r="Q225" s="118">
        <f t="shared" si="14"/>
        <v>0.75</v>
      </c>
      <c r="R225" s="117">
        <v>46603</v>
      </c>
      <c r="S225" s="118">
        <f t="shared" si="15"/>
        <v>0.75</v>
      </c>
      <c r="T225" s="117">
        <v>46968</v>
      </c>
      <c r="U225" s="118">
        <f t="shared" si="16"/>
        <v>0.75</v>
      </c>
    </row>
    <row r="226" spans="10:21" x14ac:dyDescent="0.4">
      <c r="J226" s="117">
        <v>45143</v>
      </c>
      <c r="K226" s="118">
        <f t="shared" si="14"/>
        <v>0.75</v>
      </c>
      <c r="L226" s="117">
        <v>45508</v>
      </c>
      <c r="M226" s="118">
        <f t="shared" si="14"/>
        <v>0.75</v>
      </c>
      <c r="N226" s="117">
        <v>45874</v>
      </c>
      <c r="O226" s="118">
        <f t="shared" si="14"/>
        <v>0.75</v>
      </c>
      <c r="P226" s="117">
        <v>46239</v>
      </c>
      <c r="Q226" s="118">
        <f t="shared" si="14"/>
        <v>0.75</v>
      </c>
      <c r="R226" s="117">
        <v>46604</v>
      </c>
      <c r="S226" s="118">
        <f t="shared" si="15"/>
        <v>0.75</v>
      </c>
      <c r="T226" s="117">
        <v>46969</v>
      </c>
      <c r="U226" s="118">
        <f t="shared" si="16"/>
        <v>0.75</v>
      </c>
    </row>
    <row r="227" spans="10:21" x14ac:dyDescent="0.4">
      <c r="J227" s="117">
        <v>45144</v>
      </c>
      <c r="K227" s="118">
        <f t="shared" si="14"/>
        <v>0.75</v>
      </c>
      <c r="L227" s="117">
        <v>45509</v>
      </c>
      <c r="M227" s="118">
        <f t="shared" si="14"/>
        <v>0.75</v>
      </c>
      <c r="N227" s="117">
        <v>45875</v>
      </c>
      <c r="O227" s="118">
        <f t="shared" si="14"/>
        <v>0.75</v>
      </c>
      <c r="P227" s="117">
        <v>46240</v>
      </c>
      <c r="Q227" s="118">
        <f t="shared" si="14"/>
        <v>0.75</v>
      </c>
      <c r="R227" s="117">
        <v>46605</v>
      </c>
      <c r="S227" s="118">
        <f t="shared" si="15"/>
        <v>0.75</v>
      </c>
      <c r="T227" s="117">
        <v>46970</v>
      </c>
      <c r="U227" s="118">
        <f t="shared" si="16"/>
        <v>0.75</v>
      </c>
    </row>
    <row r="228" spans="10:21" x14ac:dyDescent="0.4">
      <c r="J228" s="117">
        <v>45145</v>
      </c>
      <c r="K228" s="118">
        <f t="shared" si="14"/>
        <v>0.75</v>
      </c>
      <c r="L228" s="117">
        <v>45510</v>
      </c>
      <c r="M228" s="118">
        <f t="shared" si="14"/>
        <v>0.75</v>
      </c>
      <c r="N228" s="117">
        <v>45876</v>
      </c>
      <c r="O228" s="118">
        <f t="shared" si="14"/>
        <v>0.75</v>
      </c>
      <c r="P228" s="117">
        <v>46241</v>
      </c>
      <c r="Q228" s="118">
        <f t="shared" si="14"/>
        <v>0.75</v>
      </c>
      <c r="R228" s="117">
        <v>46606</v>
      </c>
      <c r="S228" s="118">
        <f t="shared" si="15"/>
        <v>0.75</v>
      </c>
      <c r="T228" s="117">
        <v>46971</v>
      </c>
      <c r="U228" s="118">
        <f t="shared" si="16"/>
        <v>0.75</v>
      </c>
    </row>
    <row r="229" spans="10:21" x14ac:dyDescent="0.4">
      <c r="J229" s="117">
        <v>45146</v>
      </c>
      <c r="K229" s="118">
        <f t="shared" si="14"/>
        <v>0.75</v>
      </c>
      <c r="L229" s="117">
        <v>45511</v>
      </c>
      <c r="M229" s="118">
        <f t="shared" si="14"/>
        <v>0.75</v>
      </c>
      <c r="N229" s="117">
        <v>45877</v>
      </c>
      <c r="O229" s="118">
        <f t="shared" si="14"/>
        <v>0.75</v>
      </c>
      <c r="P229" s="117">
        <v>46242</v>
      </c>
      <c r="Q229" s="118">
        <f t="shared" si="14"/>
        <v>0.75</v>
      </c>
      <c r="R229" s="117">
        <v>46607</v>
      </c>
      <c r="S229" s="118">
        <f t="shared" si="15"/>
        <v>0.75</v>
      </c>
      <c r="T229" s="117">
        <v>46972</v>
      </c>
      <c r="U229" s="118">
        <f t="shared" si="16"/>
        <v>0.75</v>
      </c>
    </row>
    <row r="230" spans="10:21" x14ac:dyDescent="0.4">
      <c r="J230" s="117">
        <v>45147</v>
      </c>
      <c r="K230" s="118">
        <f t="shared" si="14"/>
        <v>0.75</v>
      </c>
      <c r="L230" s="117">
        <v>45512</v>
      </c>
      <c r="M230" s="118">
        <f t="shared" si="14"/>
        <v>0.75</v>
      </c>
      <c r="N230" s="117">
        <v>45878</v>
      </c>
      <c r="O230" s="118">
        <f t="shared" si="14"/>
        <v>0.75</v>
      </c>
      <c r="P230" s="117">
        <v>46243</v>
      </c>
      <c r="Q230" s="118">
        <f t="shared" si="14"/>
        <v>0.75</v>
      </c>
      <c r="R230" s="117">
        <v>46608</v>
      </c>
      <c r="S230" s="118">
        <f t="shared" si="15"/>
        <v>0.75</v>
      </c>
      <c r="T230" s="117">
        <v>46973</v>
      </c>
      <c r="U230" s="118">
        <f t="shared" si="16"/>
        <v>0.75</v>
      </c>
    </row>
    <row r="231" spans="10:21" x14ac:dyDescent="0.4">
      <c r="J231" s="117">
        <v>45148</v>
      </c>
      <c r="K231" s="118">
        <f t="shared" si="14"/>
        <v>0.75</v>
      </c>
      <c r="L231" s="117">
        <v>45513</v>
      </c>
      <c r="M231" s="118">
        <f t="shared" si="14"/>
        <v>0.75</v>
      </c>
      <c r="N231" s="117">
        <v>45879</v>
      </c>
      <c r="O231" s="118">
        <f t="shared" si="14"/>
        <v>0.75</v>
      </c>
      <c r="P231" s="117">
        <v>46244</v>
      </c>
      <c r="Q231" s="118">
        <f t="shared" si="14"/>
        <v>0.75</v>
      </c>
      <c r="R231" s="117">
        <v>46609</v>
      </c>
      <c r="S231" s="118">
        <f t="shared" si="15"/>
        <v>0.75</v>
      </c>
      <c r="T231" s="117">
        <v>46974</v>
      </c>
      <c r="U231" s="118">
        <f t="shared" si="16"/>
        <v>0.75</v>
      </c>
    </row>
    <row r="232" spans="10:21" x14ac:dyDescent="0.4">
      <c r="J232" s="117">
        <v>45149</v>
      </c>
      <c r="K232" s="118">
        <f t="shared" si="14"/>
        <v>0.75</v>
      </c>
      <c r="L232" s="117">
        <v>45514</v>
      </c>
      <c r="M232" s="118">
        <f t="shared" si="14"/>
        <v>0.75</v>
      </c>
      <c r="N232" s="117">
        <v>45880</v>
      </c>
      <c r="O232" s="118">
        <f t="shared" si="14"/>
        <v>0.75</v>
      </c>
      <c r="P232" s="117">
        <v>46245</v>
      </c>
      <c r="Q232" s="118">
        <f t="shared" si="14"/>
        <v>0.75</v>
      </c>
      <c r="R232" s="117">
        <v>46610</v>
      </c>
      <c r="S232" s="118">
        <f t="shared" si="15"/>
        <v>0.75</v>
      </c>
      <c r="T232" s="117">
        <v>46975</v>
      </c>
      <c r="U232" s="118">
        <f t="shared" si="16"/>
        <v>0.75</v>
      </c>
    </row>
    <row r="233" spans="10:21" x14ac:dyDescent="0.4">
      <c r="J233" s="117">
        <v>45150</v>
      </c>
      <c r="K233" s="118">
        <f t="shared" si="14"/>
        <v>0.75</v>
      </c>
      <c r="L233" s="117">
        <v>45515</v>
      </c>
      <c r="M233" s="118">
        <f t="shared" si="14"/>
        <v>0.75</v>
      </c>
      <c r="N233" s="117">
        <v>45881</v>
      </c>
      <c r="O233" s="118">
        <f t="shared" si="14"/>
        <v>0.75</v>
      </c>
      <c r="P233" s="117">
        <v>46246</v>
      </c>
      <c r="Q233" s="118">
        <f t="shared" si="14"/>
        <v>0.75</v>
      </c>
      <c r="R233" s="117">
        <v>46611</v>
      </c>
      <c r="S233" s="118">
        <f t="shared" si="15"/>
        <v>0.75</v>
      </c>
      <c r="T233" s="117">
        <v>46976</v>
      </c>
      <c r="U233" s="118">
        <f t="shared" si="16"/>
        <v>0.75</v>
      </c>
    </row>
    <row r="234" spans="10:21" x14ac:dyDescent="0.4">
      <c r="J234" s="117">
        <v>45151</v>
      </c>
      <c r="K234" s="118">
        <f t="shared" si="14"/>
        <v>0.75</v>
      </c>
      <c r="L234" s="117">
        <v>45516</v>
      </c>
      <c r="M234" s="118">
        <f t="shared" si="14"/>
        <v>0.75</v>
      </c>
      <c r="N234" s="117">
        <v>45882</v>
      </c>
      <c r="O234" s="118">
        <f t="shared" si="14"/>
        <v>0.75</v>
      </c>
      <c r="P234" s="117">
        <v>46247</v>
      </c>
      <c r="Q234" s="118">
        <f t="shared" si="14"/>
        <v>0.75</v>
      </c>
      <c r="R234" s="117">
        <v>46612</v>
      </c>
      <c r="S234" s="118">
        <f t="shared" si="15"/>
        <v>0.75</v>
      </c>
      <c r="T234" s="117">
        <v>46977</v>
      </c>
      <c r="U234" s="118">
        <f t="shared" si="16"/>
        <v>0.75</v>
      </c>
    </row>
    <row r="235" spans="10:21" x14ac:dyDescent="0.4">
      <c r="J235" s="117">
        <v>45152</v>
      </c>
      <c r="K235" s="118">
        <f t="shared" si="14"/>
        <v>0.75</v>
      </c>
      <c r="L235" s="117">
        <v>45517</v>
      </c>
      <c r="M235" s="118">
        <f t="shared" si="14"/>
        <v>0.75</v>
      </c>
      <c r="N235" s="117">
        <v>45883</v>
      </c>
      <c r="O235" s="118">
        <f t="shared" si="14"/>
        <v>0.75</v>
      </c>
      <c r="P235" s="117">
        <v>46248</v>
      </c>
      <c r="Q235" s="118">
        <f t="shared" si="14"/>
        <v>0.75</v>
      </c>
      <c r="R235" s="117">
        <v>46613</v>
      </c>
      <c r="S235" s="118">
        <f t="shared" si="15"/>
        <v>0.75</v>
      </c>
      <c r="T235" s="117">
        <v>46978</v>
      </c>
      <c r="U235" s="118">
        <f t="shared" si="16"/>
        <v>0.75</v>
      </c>
    </row>
    <row r="236" spans="10:21" x14ac:dyDescent="0.4">
      <c r="J236" s="117">
        <v>45153</v>
      </c>
      <c r="K236" s="118">
        <f t="shared" si="14"/>
        <v>0.75</v>
      </c>
      <c r="L236" s="117">
        <v>45518</v>
      </c>
      <c r="M236" s="118">
        <f t="shared" si="14"/>
        <v>0.75</v>
      </c>
      <c r="N236" s="117">
        <v>45884</v>
      </c>
      <c r="O236" s="118">
        <f t="shared" si="14"/>
        <v>0.75</v>
      </c>
      <c r="P236" s="117">
        <v>46249</v>
      </c>
      <c r="Q236" s="118">
        <f t="shared" si="14"/>
        <v>0.75</v>
      </c>
      <c r="R236" s="117">
        <v>46614</v>
      </c>
      <c r="S236" s="118">
        <f t="shared" si="15"/>
        <v>0.75</v>
      </c>
      <c r="T236" s="117">
        <v>46979</v>
      </c>
      <c r="U236" s="118">
        <f t="shared" si="16"/>
        <v>0.75</v>
      </c>
    </row>
    <row r="237" spans="10:21" x14ac:dyDescent="0.4">
      <c r="J237" s="117">
        <v>45154</v>
      </c>
      <c r="K237" s="118">
        <f t="shared" si="14"/>
        <v>0.75</v>
      </c>
      <c r="L237" s="117">
        <v>45519</v>
      </c>
      <c r="M237" s="118">
        <f t="shared" si="14"/>
        <v>0.75</v>
      </c>
      <c r="N237" s="117">
        <v>45885</v>
      </c>
      <c r="O237" s="118">
        <f t="shared" si="14"/>
        <v>0.75</v>
      </c>
      <c r="P237" s="117">
        <v>46250</v>
      </c>
      <c r="Q237" s="118">
        <f t="shared" si="14"/>
        <v>0.75</v>
      </c>
      <c r="R237" s="117">
        <v>46615</v>
      </c>
      <c r="S237" s="118">
        <f t="shared" si="15"/>
        <v>0.75</v>
      </c>
      <c r="T237" s="117">
        <v>46980</v>
      </c>
      <c r="U237" s="118">
        <f t="shared" si="16"/>
        <v>0.75</v>
      </c>
    </row>
    <row r="238" spans="10:21" x14ac:dyDescent="0.4">
      <c r="J238" s="117">
        <v>45155</v>
      </c>
      <c r="K238" s="118">
        <f t="shared" si="14"/>
        <v>0.75</v>
      </c>
      <c r="L238" s="117">
        <v>45520</v>
      </c>
      <c r="M238" s="118">
        <f t="shared" si="14"/>
        <v>0.75</v>
      </c>
      <c r="N238" s="117">
        <v>45886</v>
      </c>
      <c r="O238" s="118">
        <f t="shared" si="14"/>
        <v>0.75</v>
      </c>
      <c r="P238" s="117">
        <v>46251</v>
      </c>
      <c r="Q238" s="118">
        <f t="shared" si="14"/>
        <v>0.75</v>
      </c>
      <c r="R238" s="117">
        <v>46616</v>
      </c>
      <c r="S238" s="118">
        <f t="shared" si="15"/>
        <v>0.75</v>
      </c>
      <c r="T238" s="117">
        <v>46981</v>
      </c>
      <c r="U238" s="118">
        <f t="shared" si="16"/>
        <v>0.75</v>
      </c>
    </row>
    <row r="239" spans="10:21" x14ac:dyDescent="0.4">
      <c r="J239" s="117">
        <v>45156</v>
      </c>
      <c r="K239" s="118">
        <f t="shared" si="14"/>
        <v>0.75</v>
      </c>
      <c r="L239" s="117">
        <v>45521</v>
      </c>
      <c r="M239" s="118">
        <f t="shared" si="14"/>
        <v>0.75</v>
      </c>
      <c r="N239" s="117">
        <v>45887</v>
      </c>
      <c r="O239" s="118">
        <f t="shared" si="14"/>
        <v>0.75</v>
      </c>
      <c r="P239" s="117">
        <v>46252</v>
      </c>
      <c r="Q239" s="118">
        <f t="shared" si="14"/>
        <v>0.75</v>
      </c>
      <c r="R239" s="117">
        <v>46617</v>
      </c>
      <c r="S239" s="118">
        <f t="shared" si="15"/>
        <v>0.75</v>
      </c>
      <c r="T239" s="117">
        <v>46982</v>
      </c>
      <c r="U239" s="118">
        <f t="shared" si="16"/>
        <v>0.75</v>
      </c>
    </row>
    <row r="240" spans="10:21" x14ac:dyDescent="0.4">
      <c r="J240" s="117">
        <v>45157</v>
      </c>
      <c r="K240" s="118">
        <f t="shared" si="14"/>
        <v>0.75</v>
      </c>
      <c r="L240" s="117">
        <v>45522</v>
      </c>
      <c r="M240" s="118">
        <f t="shared" si="14"/>
        <v>0.75</v>
      </c>
      <c r="N240" s="117">
        <v>45888</v>
      </c>
      <c r="O240" s="118">
        <f t="shared" si="14"/>
        <v>0.75</v>
      </c>
      <c r="P240" s="117">
        <v>46253</v>
      </c>
      <c r="Q240" s="118">
        <f t="shared" si="14"/>
        <v>0.75</v>
      </c>
      <c r="R240" s="117">
        <v>46618</v>
      </c>
      <c r="S240" s="118">
        <f t="shared" si="15"/>
        <v>0.75</v>
      </c>
      <c r="T240" s="117">
        <v>46983</v>
      </c>
      <c r="U240" s="118">
        <f t="shared" si="16"/>
        <v>0.75</v>
      </c>
    </row>
    <row r="241" spans="10:21" x14ac:dyDescent="0.4">
      <c r="J241" s="117">
        <v>45158</v>
      </c>
      <c r="K241" s="118">
        <f t="shared" si="14"/>
        <v>0.75</v>
      </c>
      <c r="L241" s="117">
        <v>45523</v>
      </c>
      <c r="M241" s="118">
        <f t="shared" si="14"/>
        <v>0.75</v>
      </c>
      <c r="N241" s="117">
        <v>45889</v>
      </c>
      <c r="O241" s="118">
        <f t="shared" si="14"/>
        <v>0.75</v>
      </c>
      <c r="P241" s="117">
        <v>46254</v>
      </c>
      <c r="Q241" s="118">
        <f t="shared" si="14"/>
        <v>0.75</v>
      </c>
      <c r="R241" s="117">
        <v>46619</v>
      </c>
      <c r="S241" s="118">
        <f t="shared" si="15"/>
        <v>0.75</v>
      </c>
      <c r="T241" s="117">
        <v>46984</v>
      </c>
      <c r="U241" s="118">
        <f t="shared" si="16"/>
        <v>0.75</v>
      </c>
    </row>
    <row r="242" spans="10:21" x14ac:dyDescent="0.4">
      <c r="J242" s="117">
        <v>45159</v>
      </c>
      <c r="K242" s="118">
        <f t="shared" si="14"/>
        <v>0.75</v>
      </c>
      <c r="L242" s="117">
        <v>45524</v>
      </c>
      <c r="M242" s="118">
        <f t="shared" si="14"/>
        <v>0.75</v>
      </c>
      <c r="N242" s="117">
        <v>45890</v>
      </c>
      <c r="O242" s="118">
        <f t="shared" si="14"/>
        <v>0.75</v>
      </c>
      <c r="P242" s="117">
        <v>46255</v>
      </c>
      <c r="Q242" s="118">
        <f t="shared" si="14"/>
        <v>0.75</v>
      </c>
      <c r="R242" s="117">
        <v>46620</v>
      </c>
      <c r="S242" s="118">
        <f t="shared" si="15"/>
        <v>0.75</v>
      </c>
      <c r="T242" s="117">
        <v>46985</v>
      </c>
      <c r="U242" s="118">
        <f t="shared" si="16"/>
        <v>0.75</v>
      </c>
    </row>
    <row r="243" spans="10:21" x14ac:dyDescent="0.4">
      <c r="J243" s="117">
        <v>45160</v>
      </c>
      <c r="K243" s="118">
        <f t="shared" si="14"/>
        <v>0.75</v>
      </c>
      <c r="L243" s="117">
        <v>45525</v>
      </c>
      <c r="M243" s="118">
        <f t="shared" si="14"/>
        <v>0.75</v>
      </c>
      <c r="N243" s="117">
        <v>45891</v>
      </c>
      <c r="O243" s="118">
        <f t="shared" si="14"/>
        <v>0.75</v>
      </c>
      <c r="P243" s="117">
        <v>46256</v>
      </c>
      <c r="Q243" s="118">
        <f t="shared" si="14"/>
        <v>0.75</v>
      </c>
      <c r="R243" s="117">
        <v>46621</v>
      </c>
      <c r="S243" s="118">
        <f t="shared" si="15"/>
        <v>0.75</v>
      </c>
      <c r="T243" s="117">
        <v>46986</v>
      </c>
      <c r="U243" s="118">
        <f t="shared" si="16"/>
        <v>0.75</v>
      </c>
    </row>
    <row r="244" spans="10:21" x14ac:dyDescent="0.4">
      <c r="J244" s="117">
        <v>45161</v>
      </c>
      <c r="K244" s="118">
        <f t="shared" si="14"/>
        <v>0.75</v>
      </c>
      <c r="L244" s="117">
        <v>45526</v>
      </c>
      <c r="M244" s="118">
        <f t="shared" si="14"/>
        <v>0.75</v>
      </c>
      <c r="N244" s="117">
        <v>45892</v>
      </c>
      <c r="O244" s="118">
        <f t="shared" si="14"/>
        <v>0.75</v>
      </c>
      <c r="P244" s="117">
        <v>46257</v>
      </c>
      <c r="Q244" s="118">
        <f t="shared" si="14"/>
        <v>0.75</v>
      </c>
      <c r="R244" s="117">
        <v>46622</v>
      </c>
      <c r="S244" s="118">
        <f t="shared" si="15"/>
        <v>0.75</v>
      </c>
      <c r="T244" s="117">
        <v>46987</v>
      </c>
      <c r="U244" s="118">
        <f t="shared" si="16"/>
        <v>0.75</v>
      </c>
    </row>
    <row r="245" spans="10:21" x14ac:dyDescent="0.4">
      <c r="J245" s="117">
        <v>45162</v>
      </c>
      <c r="K245" s="118">
        <f t="shared" si="14"/>
        <v>0.75</v>
      </c>
      <c r="L245" s="117">
        <v>45527</v>
      </c>
      <c r="M245" s="118">
        <f t="shared" si="14"/>
        <v>0.75</v>
      </c>
      <c r="N245" s="117">
        <v>45893</v>
      </c>
      <c r="O245" s="118">
        <f t="shared" si="14"/>
        <v>0.75</v>
      </c>
      <c r="P245" s="117">
        <v>46258</v>
      </c>
      <c r="Q245" s="118">
        <f t="shared" si="14"/>
        <v>0.75</v>
      </c>
      <c r="R245" s="117">
        <v>46623</v>
      </c>
      <c r="S245" s="118">
        <f t="shared" si="15"/>
        <v>0.75</v>
      </c>
      <c r="T245" s="117">
        <v>46988</v>
      </c>
      <c r="U245" s="118">
        <f t="shared" si="16"/>
        <v>0.75</v>
      </c>
    </row>
    <row r="246" spans="10:21" x14ac:dyDescent="0.4">
      <c r="J246" s="117">
        <v>45163</v>
      </c>
      <c r="K246" s="118">
        <f t="shared" si="14"/>
        <v>0.75</v>
      </c>
      <c r="L246" s="117">
        <v>45528</v>
      </c>
      <c r="M246" s="118">
        <f t="shared" si="14"/>
        <v>0.75</v>
      </c>
      <c r="N246" s="117">
        <v>45894</v>
      </c>
      <c r="O246" s="118">
        <f t="shared" si="14"/>
        <v>0.75</v>
      </c>
      <c r="P246" s="117">
        <v>46259</v>
      </c>
      <c r="Q246" s="118">
        <f t="shared" si="14"/>
        <v>0.75</v>
      </c>
      <c r="R246" s="117">
        <v>46624</v>
      </c>
      <c r="S246" s="118">
        <f t="shared" si="15"/>
        <v>0.75</v>
      </c>
      <c r="T246" s="117">
        <v>46989</v>
      </c>
      <c r="U246" s="118">
        <f t="shared" si="16"/>
        <v>0.75</v>
      </c>
    </row>
    <row r="247" spans="10:21" x14ac:dyDescent="0.4">
      <c r="J247" s="117">
        <v>45164</v>
      </c>
      <c r="K247" s="118">
        <f t="shared" si="14"/>
        <v>0.75</v>
      </c>
      <c r="L247" s="117">
        <v>45529</v>
      </c>
      <c r="M247" s="118">
        <f t="shared" si="14"/>
        <v>0.75</v>
      </c>
      <c r="N247" s="117">
        <v>45895</v>
      </c>
      <c r="O247" s="118">
        <f t="shared" si="14"/>
        <v>0.75</v>
      </c>
      <c r="P247" s="117">
        <v>46260</v>
      </c>
      <c r="Q247" s="118">
        <f t="shared" si="14"/>
        <v>0.75</v>
      </c>
      <c r="R247" s="117">
        <v>46625</v>
      </c>
      <c r="S247" s="118">
        <f t="shared" si="15"/>
        <v>0.75</v>
      </c>
      <c r="T247" s="117">
        <v>46990</v>
      </c>
      <c r="U247" s="118">
        <f t="shared" si="16"/>
        <v>0.75</v>
      </c>
    </row>
    <row r="248" spans="10:21" x14ac:dyDescent="0.4">
      <c r="J248" s="117">
        <v>45165</v>
      </c>
      <c r="K248" s="118">
        <f t="shared" si="14"/>
        <v>0.75</v>
      </c>
      <c r="L248" s="117">
        <v>45530</v>
      </c>
      <c r="M248" s="118">
        <f t="shared" si="14"/>
        <v>0.75</v>
      </c>
      <c r="N248" s="117">
        <v>45896</v>
      </c>
      <c r="O248" s="118">
        <f t="shared" si="14"/>
        <v>0.75</v>
      </c>
      <c r="P248" s="117">
        <v>46261</v>
      </c>
      <c r="Q248" s="118">
        <f t="shared" si="14"/>
        <v>0.75</v>
      </c>
      <c r="R248" s="117">
        <v>46626</v>
      </c>
      <c r="S248" s="118">
        <f t="shared" si="15"/>
        <v>0.75</v>
      </c>
      <c r="T248" s="117">
        <v>46991</v>
      </c>
      <c r="U248" s="118">
        <f t="shared" si="16"/>
        <v>0.75</v>
      </c>
    </row>
    <row r="249" spans="10:21" x14ac:dyDescent="0.4">
      <c r="J249" s="117">
        <v>45166</v>
      </c>
      <c r="K249" s="118">
        <f t="shared" si="14"/>
        <v>0.75</v>
      </c>
      <c r="L249" s="117">
        <v>45531</v>
      </c>
      <c r="M249" s="118">
        <f t="shared" si="14"/>
        <v>0.75</v>
      </c>
      <c r="N249" s="117">
        <v>45897</v>
      </c>
      <c r="O249" s="118">
        <f t="shared" si="14"/>
        <v>0.75</v>
      </c>
      <c r="P249" s="117">
        <v>46262</v>
      </c>
      <c r="Q249" s="118">
        <f t="shared" si="14"/>
        <v>0.75</v>
      </c>
      <c r="R249" s="117">
        <v>46627</v>
      </c>
      <c r="S249" s="118">
        <f t="shared" si="15"/>
        <v>0.75</v>
      </c>
      <c r="T249" s="117">
        <v>46992</v>
      </c>
      <c r="U249" s="118">
        <f t="shared" si="16"/>
        <v>0.75</v>
      </c>
    </row>
    <row r="250" spans="10:21" x14ac:dyDescent="0.4">
      <c r="J250" s="117">
        <v>45167</v>
      </c>
      <c r="K250" s="118">
        <f t="shared" si="14"/>
        <v>0.75</v>
      </c>
      <c r="L250" s="117">
        <v>45532</v>
      </c>
      <c r="M250" s="118">
        <f t="shared" si="14"/>
        <v>0.75</v>
      </c>
      <c r="N250" s="117">
        <v>45898</v>
      </c>
      <c r="O250" s="118">
        <f t="shared" si="14"/>
        <v>0.75</v>
      </c>
      <c r="P250" s="117">
        <v>46263</v>
      </c>
      <c r="Q250" s="118">
        <f t="shared" si="14"/>
        <v>0.75</v>
      </c>
      <c r="R250" s="117">
        <v>46628</v>
      </c>
      <c r="S250" s="118">
        <f t="shared" si="15"/>
        <v>0.75</v>
      </c>
      <c r="T250" s="117">
        <v>46993</v>
      </c>
      <c r="U250" s="118">
        <f t="shared" si="16"/>
        <v>0.75</v>
      </c>
    </row>
    <row r="251" spans="10:21" x14ac:dyDescent="0.4">
      <c r="J251" s="117">
        <v>45168</v>
      </c>
      <c r="K251" s="118">
        <f t="shared" si="14"/>
        <v>0.75</v>
      </c>
      <c r="L251" s="117">
        <v>45533</v>
      </c>
      <c r="M251" s="118">
        <f t="shared" si="14"/>
        <v>0.75</v>
      </c>
      <c r="N251" s="117">
        <v>45899</v>
      </c>
      <c r="O251" s="118">
        <f t="shared" si="14"/>
        <v>0.75</v>
      </c>
      <c r="P251" s="117">
        <v>46264</v>
      </c>
      <c r="Q251" s="118">
        <f t="shared" si="14"/>
        <v>0.75</v>
      </c>
      <c r="R251" s="117">
        <v>46629</v>
      </c>
      <c r="S251" s="118">
        <f t="shared" si="15"/>
        <v>0.75</v>
      </c>
      <c r="T251" s="117">
        <v>46994</v>
      </c>
      <c r="U251" s="118">
        <f t="shared" si="16"/>
        <v>0.75</v>
      </c>
    </row>
    <row r="252" spans="10:21" x14ac:dyDescent="0.4">
      <c r="J252" s="117">
        <v>45169</v>
      </c>
      <c r="K252" s="118">
        <f t="shared" si="14"/>
        <v>0.75</v>
      </c>
      <c r="L252" s="117">
        <v>45534</v>
      </c>
      <c r="M252" s="118">
        <f t="shared" si="14"/>
        <v>0.75</v>
      </c>
      <c r="N252" s="117">
        <v>45900</v>
      </c>
      <c r="O252" s="118">
        <f t="shared" si="14"/>
        <v>0.75</v>
      </c>
      <c r="P252" s="117">
        <v>46265</v>
      </c>
      <c r="Q252" s="118">
        <f t="shared" si="14"/>
        <v>0.75</v>
      </c>
      <c r="R252" s="117">
        <v>46630</v>
      </c>
      <c r="S252" s="118">
        <f t="shared" si="15"/>
        <v>0.75</v>
      </c>
      <c r="T252" s="117">
        <v>46995</v>
      </c>
      <c r="U252" s="118">
        <f t="shared" si="16"/>
        <v>0.75</v>
      </c>
    </row>
    <row r="253" spans="10:21" x14ac:dyDescent="0.4">
      <c r="J253" s="117">
        <v>45170</v>
      </c>
      <c r="K253" s="118">
        <f t="shared" si="14"/>
        <v>0.75</v>
      </c>
      <c r="L253" s="117">
        <v>45535</v>
      </c>
      <c r="M253" s="118">
        <f t="shared" si="14"/>
        <v>0.75</v>
      </c>
      <c r="N253" s="117">
        <v>45901</v>
      </c>
      <c r="O253" s="118">
        <f t="shared" si="14"/>
        <v>0.75</v>
      </c>
      <c r="P253" s="117">
        <v>46266</v>
      </c>
      <c r="Q253" s="118">
        <f t="shared" si="14"/>
        <v>0.75</v>
      </c>
      <c r="R253" s="117">
        <v>46631</v>
      </c>
      <c r="S253" s="118">
        <f t="shared" si="15"/>
        <v>0.75</v>
      </c>
      <c r="T253" s="117">
        <v>46996</v>
      </c>
      <c r="U253" s="118">
        <f t="shared" si="16"/>
        <v>0.75</v>
      </c>
    </row>
    <row r="254" spans="10:21" x14ac:dyDescent="0.4">
      <c r="J254" s="117">
        <v>45171</v>
      </c>
      <c r="K254" s="118">
        <f t="shared" si="14"/>
        <v>0.75</v>
      </c>
      <c r="L254" s="117">
        <v>45536</v>
      </c>
      <c r="M254" s="118">
        <f t="shared" si="14"/>
        <v>0.75</v>
      </c>
      <c r="N254" s="117">
        <v>45902</v>
      </c>
      <c r="O254" s="118">
        <f t="shared" si="14"/>
        <v>0.75</v>
      </c>
      <c r="P254" s="117">
        <v>46267</v>
      </c>
      <c r="Q254" s="118">
        <f t="shared" si="14"/>
        <v>0.75</v>
      </c>
      <c r="R254" s="117">
        <v>46632</v>
      </c>
      <c r="S254" s="118">
        <f t="shared" si="15"/>
        <v>0.75</v>
      </c>
      <c r="T254" s="117">
        <v>46997</v>
      </c>
      <c r="U254" s="118">
        <f t="shared" si="16"/>
        <v>0.75</v>
      </c>
    </row>
    <row r="255" spans="10:21" x14ac:dyDescent="0.4">
      <c r="J255" s="117">
        <v>45172</v>
      </c>
      <c r="K255" s="118">
        <f t="shared" si="14"/>
        <v>0.75</v>
      </c>
      <c r="L255" s="117">
        <v>45537</v>
      </c>
      <c r="M255" s="118">
        <f t="shared" si="14"/>
        <v>0.75</v>
      </c>
      <c r="N255" s="117">
        <v>45903</v>
      </c>
      <c r="O255" s="118">
        <f t="shared" si="14"/>
        <v>0.75</v>
      </c>
      <c r="P255" s="117">
        <v>46268</v>
      </c>
      <c r="Q255" s="118">
        <f t="shared" si="14"/>
        <v>0.75</v>
      </c>
      <c r="R255" s="117">
        <v>46633</v>
      </c>
      <c r="S255" s="118">
        <f t="shared" si="15"/>
        <v>0.75</v>
      </c>
      <c r="T255" s="117">
        <v>46998</v>
      </c>
      <c r="U255" s="118">
        <f t="shared" si="16"/>
        <v>0.75</v>
      </c>
    </row>
    <row r="256" spans="10:21" x14ac:dyDescent="0.4">
      <c r="J256" s="117">
        <v>45173</v>
      </c>
      <c r="K256" s="118">
        <f t="shared" si="14"/>
        <v>0.75</v>
      </c>
      <c r="L256" s="117">
        <v>45538</v>
      </c>
      <c r="M256" s="118">
        <f t="shared" si="14"/>
        <v>0.75</v>
      </c>
      <c r="N256" s="117">
        <v>45904</v>
      </c>
      <c r="O256" s="118">
        <f t="shared" si="14"/>
        <v>0.75</v>
      </c>
      <c r="P256" s="117">
        <v>46269</v>
      </c>
      <c r="Q256" s="118">
        <f t="shared" si="14"/>
        <v>0.75</v>
      </c>
      <c r="R256" s="117">
        <v>46634</v>
      </c>
      <c r="S256" s="118">
        <f t="shared" si="15"/>
        <v>0.75</v>
      </c>
      <c r="T256" s="117">
        <v>46999</v>
      </c>
      <c r="U256" s="118">
        <f t="shared" si="16"/>
        <v>0.75</v>
      </c>
    </row>
    <row r="257" spans="10:21" x14ac:dyDescent="0.4">
      <c r="J257" s="117">
        <v>45174</v>
      </c>
      <c r="K257" s="118">
        <f t="shared" si="14"/>
        <v>0.75</v>
      </c>
      <c r="L257" s="117">
        <v>45539</v>
      </c>
      <c r="M257" s="118">
        <f t="shared" si="14"/>
        <v>0.75</v>
      </c>
      <c r="N257" s="117">
        <v>45905</v>
      </c>
      <c r="O257" s="118">
        <f t="shared" si="14"/>
        <v>0.75</v>
      </c>
      <c r="P257" s="117">
        <v>46270</v>
      </c>
      <c r="Q257" s="118">
        <f t="shared" si="14"/>
        <v>0.75</v>
      </c>
      <c r="R257" s="117">
        <v>46635</v>
      </c>
      <c r="S257" s="118">
        <f t="shared" si="15"/>
        <v>0.75</v>
      </c>
      <c r="T257" s="117">
        <v>47000</v>
      </c>
      <c r="U257" s="118">
        <f t="shared" si="16"/>
        <v>0.75</v>
      </c>
    </row>
    <row r="258" spans="10:21" x14ac:dyDescent="0.4">
      <c r="J258" s="117">
        <v>45175</v>
      </c>
      <c r="K258" s="118">
        <f t="shared" si="14"/>
        <v>0.75</v>
      </c>
      <c r="L258" s="117">
        <v>45540</v>
      </c>
      <c r="M258" s="118">
        <f t="shared" si="14"/>
        <v>0.75</v>
      </c>
      <c r="N258" s="117">
        <v>45906</v>
      </c>
      <c r="O258" s="118">
        <f t="shared" si="14"/>
        <v>0.75</v>
      </c>
      <c r="P258" s="117">
        <v>46271</v>
      </c>
      <c r="Q258" s="118">
        <f t="shared" si="14"/>
        <v>0.75</v>
      </c>
      <c r="R258" s="117">
        <v>46636</v>
      </c>
      <c r="S258" s="118">
        <f t="shared" si="15"/>
        <v>0.75</v>
      </c>
      <c r="T258" s="117">
        <v>47001</v>
      </c>
      <c r="U258" s="118">
        <f t="shared" si="16"/>
        <v>0.75</v>
      </c>
    </row>
    <row r="259" spans="10:21" x14ac:dyDescent="0.4">
      <c r="J259" s="117">
        <v>45176</v>
      </c>
      <c r="K259" s="118">
        <f t="shared" si="14"/>
        <v>0.75</v>
      </c>
      <c r="L259" s="117">
        <v>45541</v>
      </c>
      <c r="M259" s="118">
        <f t="shared" si="14"/>
        <v>0.75</v>
      </c>
      <c r="N259" s="117">
        <v>45907</v>
      </c>
      <c r="O259" s="118">
        <f t="shared" si="14"/>
        <v>0.75</v>
      </c>
      <c r="P259" s="117">
        <v>46272</v>
      </c>
      <c r="Q259" s="118">
        <f t="shared" si="14"/>
        <v>0.75</v>
      </c>
      <c r="R259" s="117">
        <v>46637</v>
      </c>
      <c r="S259" s="118">
        <f t="shared" si="15"/>
        <v>0.75</v>
      </c>
      <c r="T259" s="117">
        <v>47002</v>
      </c>
      <c r="U259" s="118">
        <f t="shared" si="16"/>
        <v>0.75</v>
      </c>
    </row>
    <row r="260" spans="10:21" x14ac:dyDescent="0.4">
      <c r="J260" s="117">
        <v>45177</v>
      </c>
      <c r="K260" s="118">
        <f t="shared" si="14"/>
        <v>0.75</v>
      </c>
      <c r="L260" s="117">
        <v>45542</v>
      </c>
      <c r="M260" s="118">
        <f t="shared" si="14"/>
        <v>0.75</v>
      </c>
      <c r="N260" s="117">
        <v>45908</v>
      </c>
      <c r="O260" s="118">
        <f t="shared" si="14"/>
        <v>0.75</v>
      </c>
      <c r="P260" s="117">
        <v>46273</v>
      </c>
      <c r="Q260" s="118">
        <f t="shared" si="14"/>
        <v>0.75</v>
      </c>
      <c r="R260" s="117">
        <v>46638</v>
      </c>
      <c r="S260" s="118">
        <f t="shared" si="15"/>
        <v>0.75</v>
      </c>
      <c r="T260" s="117">
        <v>47003</v>
      </c>
      <c r="U260" s="118">
        <f t="shared" si="16"/>
        <v>0.75</v>
      </c>
    </row>
    <row r="261" spans="10:21" x14ac:dyDescent="0.4">
      <c r="J261" s="117">
        <v>45178</v>
      </c>
      <c r="K261" s="118">
        <f t="shared" si="14"/>
        <v>0.75</v>
      </c>
      <c r="L261" s="117">
        <v>45543</v>
      </c>
      <c r="M261" s="118">
        <f t="shared" si="14"/>
        <v>0.75</v>
      </c>
      <c r="N261" s="117">
        <v>45909</v>
      </c>
      <c r="O261" s="118">
        <f t="shared" si="14"/>
        <v>0.75</v>
      </c>
      <c r="P261" s="117">
        <v>46274</v>
      </c>
      <c r="Q261" s="118">
        <f t="shared" si="14"/>
        <v>0.75</v>
      </c>
      <c r="R261" s="117">
        <v>46639</v>
      </c>
      <c r="S261" s="118">
        <f t="shared" si="15"/>
        <v>0.75</v>
      </c>
      <c r="T261" s="117">
        <v>47004</v>
      </c>
      <c r="U261" s="118">
        <f t="shared" si="16"/>
        <v>0.75</v>
      </c>
    </row>
    <row r="262" spans="10:21" x14ac:dyDescent="0.4">
      <c r="J262" s="117">
        <v>45179</v>
      </c>
      <c r="K262" s="118">
        <f t="shared" si="14"/>
        <v>0.75</v>
      </c>
      <c r="L262" s="117">
        <v>45544</v>
      </c>
      <c r="M262" s="118">
        <f t="shared" si="14"/>
        <v>0.75</v>
      </c>
      <c r="N262" s="117">
        <v>45910</v>
      </c>
      <c r="O262" s="118">
        <f t="shared" si="14"/>
        <v>0.75</v>
      </c>
      <c r="P262" s="117">
        <v>46275</v>
      </c>
      <c r="Q262" s="118">
        <f t="shared" si="14"/>
        <v>0.75</v>
      </c>
      <c r="R262" s="117">
        <v>46640</v>
      </c>
      <c r="S262" s="118">
        <f t="shared" si="15"/>
        <v>0.75</v>
      </c>
      <c r="T262" s="117">
        <v>47005</v>
      </c>
      <c r="U262" s="118">
        <f t="shared" si="16"/>
        <v>0.75</v>
      </c>
    </row>
    <row r="263" spans="10:21" x14ac:dyDescent="0.4">
      <c r="J263" s="117">
        <v>45180</v>
      </c>
      <c r="K263" s="118">
        <f t="shared" si="14"/>
        <v>0.75</v>
      </c>
      <c r="L263" s="117">
        <v>45545</v>
      </c>
      <c r="M263" s="118">
        <f t="shared" si="14"/>
        <v>0.75</v>
      </c>
      <c r="N263" s="117">
        <v>45911</v>
      </c>
      <c r="O263" s="118">
        <f t="shared" si="14"/>
        <v>0.75</v>
      </c>
      <c r="P263" s="117">
        <v>46276</v>
      </c>
      <c r="Q263" s="118">
        <f t="shared" si="14"/>
        <v>0.75</v>
      </c>
      <c r="R263" s="117">
        <v>46641</v>
      </c>
      <c r="S263" s="118">
        <f t="shared" si="15"/>
        <v>0.75</v>
      </c>
      <c r="T263" s="117">
        <v>47006</v>
      </c>
      <c r="U263" s="118">
        <f t="shared" si="16"/>
        <v>0.75</v>
      </c>
    </row>
    <row r="264" spans="10:21" x14ac:dyDescent="0.4">
      <c r="J264" s="117">
        <v>45181</v>
      </c>
      <c r="K264" s="118">
        <f t="shared" si="14"/>
        <v>0.75</v>
      </c>
      <c r="L264" s="117">
        <v>45546</v>
      </c>
      <c r="M264" s="118">
        <f t="shared" si="14"/>
        <v>0.75</v>
      </c>
      <c r="N264" s="117">
        <v>45912</v>
      </c>
      <c r="O264" s="118">
        <f t="shared" si="14"/>
        <v>0.75</v>
      </c>
      <c r="P264" s="117">
        <v>46277</v>
      </c>
      <c r="Q264" s="118">
        <f t="shared" si="14"/>
        <v>0.75</v>
      </c>
      <c r="R264" s="117">
        <v>46642</v>
      </c>
      <c r="S264" s="118">
        <f t="shared" si="15"/>
        <v>0.75</v>
      </c>
      <c r="T264" s="117">
        <v>47007</v>
      </c>
      <c r="U264" s="118">
        <f t="shared" si="16"/>
        <v>0.75</v>
      </c>
    </row>
    <row r="265" spans="10:21" x14ac:dyDescent="0.4">
      <c r="J265" s="117">
        <v>45182</v>
      </c>
      <c r="K265" s="118">
        <f t="shared" si="14"/>
        <v>0.75</v>
      </c>
      <c r="L265" s="117">
        <v>45547</v>
      </c>
      <c r="M265" s="118">
        <f t="shared" si="14"/>
        <v>0.75</v>
      </c>
      <c r="N265" s="117">
        <v>45913</v>
      </c>
      <c r="O265" s="118">
        <f t="shared" si="14"/>
        <v>0.75</v>
      </c>
      <c r="P265" s="117">
        <v>46278</v>
      </c>
      <c r="Q265" s="118">
        <f t="shared" si="14"/>
        <v>0.75</v>
      </c>
      <c r="R265" s="117">
        <v>46643</v>
      </c>
      <c r="S265" s="118">
        <f t="shared" si="15"/>
        <v>0.75</v>
      </c>
      <c r="T265" s="117">
        <v>47008</v>
      </c>
      <c r="U265" s="118">
        <f t="shared" si="16"/>
        <v>0.75</v>
      </c>
    </row>
    <row r="266" spans="10:21" x14ac:dyDescent="0.4">
      <c r="J266" s="117">
        <v>45183</v>
      </c>
      <c r="K266" s="118">
        <f t="shared" si="14"/>
        <v>0.75</v>
      </c>
      <c r="L266" s="117">
        <v>45548</v>
      </c>
      <c r="M266" s="118">
        <f t="shared" si="14"/>
        <v>0.75</v>
      </c>
      <c r="N266" s="117">
        <v>45914</v>
      </c>
      <c r="O266" s="118">
        <f t="shared" si="14"/>
        <v>0.75</v>
      </c>
      <c r="P266" s="117">
        <v>46279</v>
      </c>
      <c r="Q266" s="118">
        <f t="shared" si="14"/>
        <v>0.75</v>
      </c>
      <c r="R266" s="117">
        <v>46644</v>
      </c>
      <c r="S266" s="118">
        <f t="shared" si="15"/>
        <v>0.75</v>
      </c>
      <c r="T266" s="117">
        <v>47009</v>
      </c>
      <c r="U266" s="118">
        <f t="shared" si="16"/>
        <v>0.75</v>
      </c>
    </row>
    <row r="267" spans="10:21" x14ac:dyDescent="0.4">
      <c r="J267" s="117">
        <v>45184</v>
      </c>
      <c r="K267" s="118">
        <f t="shared" si="14"/>
        <v>0.75</v>
      </c>
      <c r="L267" s="117">
        <v>45549</v>
      </c>
      <c r="M267" s="118">
        <f t="shared" si="14"/>
        <v>0.75</v>
      </c>
      <c r="N267" s="117">
        <v>45915</v>
      </c>
      <c r="O267" s="118">
        <f t="shared" si="14"/>
        <v>0.75</v>
      </c>
      <c r="P267" s="117">
        <v>46280</v>
      </c>
      <c r="Q267" s="118">
        <f t="shared" ref="Q267" si="17">+Q266</f>
        <v>0.75</v>
      </c>
      <c r="R267" s="117">
        <v>46645</v>
      </c>
      <c r="S267" s="118">
        <f t="shared" si="15"/>
        <v>0.75</v>
      </c>
      <c r="T267" s="117">
        <v>47010</v>
      </c>
      <c r="U267" s="118">
        <f t="shared" si="16"/>
        <v>0.75</v>
      </c>
    </row>
    <row r="268" spans="10:21" x14ac:dyDescent="0.4">
      <c r="J268" s="117">
        <v>45185</v>
      </c>
      <c r="K268" s="118">
        <f t="shared" ref="K268:Q331" si="18">+K267</f>
        <v>0.75</v>
      </c>
      <c r="L268" s="117">
        <v>45550</v>
      </c>
      <c r="M268" s="118">
        <f t="shared" si="18"/>
        <v>0.75</v>
      </c>
      <c r="N268" s="117">
        <v>45916</v>
      </c>
      <c r="O268" s="118">
        <f t="shared" si="18"/>
        <v>0.75</v>
      </c>
      <c r="P268" s="117">
        <v>46281</v>
      </c>
      <c r="Q268" s="118">
        <f t="shared" si="18"/>
        <v>0.75</v>
      </c>
      <c r="R268" s="117">
        <v>46646</v>
      </c>
      <c r="S268" s="118">
        <f t="shared" ref="S268:S331" si="19">+S267</f>
        <v>0.75</v>
      </c>
      <c r="T268" s="117">
        <v>47011</v>
      </c>
      <c r="U268" s="118">
        <f t="shared" ref="U268:U331" si="20">+U267</f>
        <v>0.75</v>
      </c>
    </row>
    <row r="269" spans="10:21" x14ac:dyDescent="0.4">
      <c r="J269" s="117">
        <v>45186</v>
      </c>
      <c r="K269" s="118">
        <f t="shared" si="18"/>
        <v>0.75</v>
      </c>
      <c r="L269" s="117">
        <v>45551</v>
      </c>
      <c r="M269" s="118">
        <f t="shared" si="18"/>
        <v>0.75</v>
      </c>
      <c r="N269" s="117">
        <v>45917</v>
      </c>
      <c r="O269" s="118">
        <f t="shared" si="18"/>
        <v>0.75</v>
      </c>
      <c r="P269" s="117">
        <v>46282</v>
      </c>
      <c r="Q269" s="118">
        <f t="shared" si="18"/>
        <v>0.75</v>
      </c>
      <c r="R269" s="117">
        <v>46647</v>
      </c>
      <c r="S269" s="118">
        <f t="shared" si="19"/>
        <v>0.75</v>
      </c>
      <c r="T269" s="117">
        <v>47012</v>
      </c>
      <c r="U269" s="118">
        <f t="shared" si="20"/>
        <v>0.75</v>
      </c>
    </row>
    <row r="270" spans="10:21" x14ac:dyDescent="0.4">
      <c r="J270" s="117">
        <v>45187</v>
      </c>
      <c r="K270" s="118">
        <f t="shared" si="18"/>
        <v>0.75</v>
      </c>
      <c r="L270" s="117">
        <v>45552</v>
      </c>
      <c r="M270" s="118">
        <f t="shared" si="18"/>
        <v>0.75</v>
      </c>
      <c r="N270" s="117">
        <v>45918</v>
      </c>
      <c r="O270" s="118">
        <f t="shared" si="18"/>
        <v>0.75</v>
      </c>
      <c r="P270" s="117">
        <v>46283</v>
      </c>
      <c r="Q270" s="118">
        <f t="shared" si="18"/>
        <v>0.75</v>
      </c>
      <c r="R270" s="117">
        <v>46648</v>
      </c>
      <c r="S270" s="118">
        <f t="shared" si="19"/>
        <v>0.75</v>
      </c>
      <c r="T270" s="117">
        <v>47013</v>
      </c>
      <c r="U270" s="118">
        <f t="shared" si="20"/>
        <v>0.75</v>
      </c>
    </row>
    <row r="271" spans="10:21" x14ac:dyDescent="0.4">
      <c r="J271" s="117">
        <v>45188</v>
      </c>
      <c r="K271" s="118">
        <f t="shared" si="18"/>
        <v>0.75</v>
      </c>
      <c r="L271" s="117">
        <v>45553</v>
      </c>
      <c r="M271" s="118">
        <f t="shared" si="18"/>
        <v>0.75</v>
      </c>
      <c r="N271" s="117">
        <v>45919</v>
      </c>
      <c r="O271" s="118">
        <f t="shared" si="18"/>
        <v>0.75</v>
      </c>
      <c r="P271" s="117">
        <v>46284</v>
      </c>
      <c r="Q271" s="118">
        <f t="shared" si="18"/>
        <v>0.75</v>
      </c>
      <c r="R271" s="117">
        <v>46649</v>
      </c>
      <c r="S271" s="118">
        <f t="shared" si="19"/>
        <v>0.75</v>
      </c>
      <c r="T271" s="117">
        <v>47014</v>
      </c>
      <c r="U271" s="118">
        <f t="shared" si="20"/>
        <v>0.75</v>
      </c>
    </row>
    <row r="272" spans="10:21" x14ac:dyDescent="0.4">
      <c r="J272" s="117">
        <v>45189</v>
      </c>
      <c r="K272" s="118">
        <f t="shared" si="18"/>
        <v>0.75</v>
      </c>
      <c r="L272" s="117">
        <v>45554</v>
      </c>
      <c r="M272" s="118">
        <f t="shared" si="18"/>
        <v>0.75</v>
      </c>
      <c r="N272" s="117">
        <v>45920</v>
      </c>
      <c r="O272" s="118">
        <f t="shared" si="18"/>
        <v>0.75</v>
      </c>
      <c r="P272" s="117">
        <v>46285</v>
      </c>
      <c r="Q272" s="118">
        <f t="shared" si="18"/>
        <v>0.75</v>
      </c>
      <c r="R272" s="117">
        <v>46650</v>
      </c>
      <c r="S272" s="118">
        <f t="shared" si="19"/>
        <v>0.75</v>
      </c>
      <c r="T272" s="117">
        <v>47015</v>
      </c>
      <c r="U272" s="118">
        <f t="shared" si="20"/>
        <v>0.75</v>
      </c>
    </row>
    <row r="273" spans="10:21" x14ac:dyDescent="0.4">
      <c r="J273" s="117">
        <v>45190</v>
      </c>
      <c r="K273" s="118">
        <f t="shared" si="18"/>
        <v>0.75</v>
      </c>
      <c r="L273" s="117">
        <v>45555</v>
      </c>
      <c r="M273" s="118">
        <f t="shared" si="18"/>
        <v>0.75</v>
      </c>
      <c r="N273" s="117">
        <v>45921</v>
      </c>
      <c r="O273" s="118">
        <f t="shared" si="18"/>
        <v>0.75</v>
      </c>
      <c r="P273" s="117">
        <v>46286</v>
      </c>
      <c r="Q273" s="118">
        <f t="shared" si="18"/>
        <v>0.75</v>
      </c>
      <c r="R273" s="117">
        <v>46651</v>
      </c>
      <c r="S273" s="118">
        <f t="shared" si="19"/>
        <v>0.75</v>
      </c>
      <c r="T273" s="117">
        <v>47016</v>
      </c>
      <c r="U273" s="118">
        <f t="shared" si="20"/>
        <v>0.75</v>
      </c>
    </row>
    <row r="274" spans="10:21" x14ac:dyDescent="0.4">
      <c r="J274" s="117">
        <v>45191</v>
      </c>
      <c r="K274" s="118">
        <f t="shared" si="18"/>
        <v>0.75</v>
      </c>
      <c r="L274" s="117">
        <v>45556</v>
      </c>
      <c r="M274" s="118">
        <f t="shared" si="18"/>
        <v>0.75</v>
      </c>
      <c r="N274" s="117">
        <v>45922</v>
      </c>
      <c r="O274" s="118">
        <f t="shared" si="18"/>
        <v>0.75</v>
      </c>
      <c r="P274" s="117">
        <v>46287</v>
      </c>
      <c r="Q274" s="118">
        <f t="shared" si="18"/>
        <v>0.75</v>
      </c>
      <c r="R274" s="117">
        <v>46652</v>
      </c>
      <c r="S274" s="118">
        <f t="shared" si="19"/>
        <v>0.75</v>
      </c>
      <c r="T274" s="117">
        <v>47017</v>
      </c>
      <c r="U274" s="118">
        <f t="shared" si="20"/>
        <v>0.75</v>
      </c>
    </row>
    <row r="275" spans="10:21" x14ac:dyDescent="0.4">
      <c r="J275" s="117">
        <v>45192</v>
      </c>
      <c r="K275" s="118">
        <f t="shared" si="18"/>
        <v>0.75</v>
      </c>
      <c r="L275" s="117">
        <v>45557</v>
      </c>
      <c r="M275" s="118">
        <f t="shared" si="18"/>
        <v>0.75</v>
      </c>
      <c r="N275" s="117">
        <v>45923</v>
      </c>
      <c r="O275" s="118">
        <f t="shared" si="18"/>
        <v>0.75</v>
      </c>
      <c r="P275" s="117">
        <v>46288</v>
      </c>
      <c r="Q275" s="118">
        <f t="shared" si="18"/>
        <v>0.75</v>
      </c>
      <c r="R275" s="117">
        <v>46653</v>
      </c>
      <c r="S275" s="118">
        <f t="shared" si="19"/>
        <v>0.75</v>
      </c>
      <c r="T275" s="117">
        <v>47018</v>
      </c>
      <c r="U275" s="118">
        <f t="shared" si="20"/>
        <v>0.75</v>
      </c>
    </row>
    <row r="276" spans="10:21" x14ac:dyDescent="0.4">
      <c r="J276" s="117">
        <v>45193</v>
      </c>
      <c r="K276" s="118">
        <f t="shared" si="18"/>
        <v>0.75</v>
      </c>
      <c r="L276" s="117">
        <v>45558</v>
      </c>
      <c r="M276" s="118">
        <f t="shared" si="18"/>
        <v>0.75</v>
      </c>
      <c r="N276" s="117">
        <v>45924</v>
      </c>
      <c r="O276" s="118">
        <f t="shared" si="18"/>
        <v>0.75</v>
      </c>
      <c r="P276" s="117">
        <v>46289</v>
      </c>
      <c r="Q276" s="118">
        <f t="shared" si="18"/>
        <v>0.75</v>
      </c>
      <c r="R276" s="117">
        <v>46654</v>
      </c>
      <c r="S276" s="118">
        <f t="shared" si="19"/>
        <v>0.75</v>
      </c>
      <c r="T276" s="117">
        <v>47019</v>
      </c>
      <c r="U276" s="118">
        <f t="shared" si="20"/>
        <v>0.75</v>
      </c>
    </row>
    <row r="277" spans="10:21" x14ac:dyDescent="0.4">
      <c r="J277" s="117">
        <v>45194</v>
      </c>
      <c r="K277" s="118">
        <f t="shared" si="18"/>
        <v>0.75</v>
      </c>
      <c r="L277" s="117">
        <v>45559</v>
      </c>
      <c r="M277" s="118">
        <f t="shared" si="18"/>
        <v>0.75</v>
      </c>
      <c r="N277" s="117">
        <v>45925</v>
      </c>
      <c r="O277" s="118">
        <f t="shared" si="18"/>
        <v>0.75</v>
      </c>
      <c r="P277" s="117">
        <v>46290</v>
      </c>
      <c r="Q277" s="118">
        <f t="shared" si="18"/>
        <v>0.75</v>
      </c>
      <c r="R277" s="117">
        <v>46655</v>
      </c>
      <c r="S277" s="118">
        <f t="shared" si="19"/>
        <v>0.75</v>
      </c>
      <c r="T277" s="117">
        <v>47020</v>
      </c>
      <c r="U277" s="118">
        <f t="shared" si="20"/>
        <v>0.75</v>
      </c>
    </row>
    <row r="278" spans="10:21" x14ac:dyDescent="0.4">
      <c r="J278" s="117">
        <v>45195</v>
      </c>
      <c r="K278" s="118">
        <f t="shared" si="18"/>
        <v>0.75</v>
      </c>
      <c r="L278" s="117">
        <v>45560</v>
      </c>
      <c r="M278" s="118">
        <f t="shared" si="18"/>
        <v>0.75</v>
      </c>
      <c r="N278" s="117">
        <v>45926</v>
      </c>
      <c r="O278" s="118">
        <f t="shared" si="18"/>
        <v>0.75</v>
      </c>
      <c r="P278" s="117">
        <v>46291</v>
      </c>
      <c r="Q278" s="118">
        <f t="shared" si="18"/>
        <v>0.75</v>
      </c>
      <c r="R278" s="117">
        <v>46656</v>
      </c>
      <c r="S278" s="118">
        <f t="shared" si="19"/>
        <v>0.75</v>
      </c>
      <c r="T278" s="117">
        <v>47021</v>
      </c>
      <c r="U278" s="118">
        <f t="shared" si="20"/>
        <v>0.75</v>
      </c>
    </row>
    <row r="279" spans="10:21" x14ac:dyDescent="0.4">
      <c r="J279" s="117">
        <v>45196</v>
      </c>
      <c r="K279" s="118">
        <f t="shared" si="18"/>
        <v>0.75</v>
      </c>
      <c r="L279" s="117">
        <v>45561</v>
      </c>
      <c r="M279" s="118">
        <f t="shared" si="18"/>
        <v>0.75</v>
      </c>
      <c r="N279" s="117">
        <v>45927</v>
      </c>
      <c r="O279" s="118">
        <f t="shared" si="18"/>
        <v>0.75</v>
      </c>
      <c r="P279" s="117">
        <v>46292</v>
      </c>
      <c r="Q279" s="118">
        <f t="shared" si="18"/>
        <v>0.75</v>
      </c>
      <c r="R279" s="117">
        <v>46657</v>
      </c>
      <c r="S279" s="118">
        <f t="shared" si="19"/>
        <v>0.75</v>
      </c>
      <c r="T279" s="117">
        <v>47022</v>
      </c>
      <c r="U279" s="118">
        <f t="shared" si="20"/>
        <v>0.75</v>
      </c>
    </row>
    <row r="280" spans="10:21" x14ac:dyDescent="0.4">
      <c r="J280" s="117">
        <v>45197</v>
      </c>
      <c r="K280" s="118">
        <f t="shared" si="18"/>
        <v>0.75</v>
      </c>
      <c r="L280" s="117">
        <v>45562</v>
      </c>
      <c r="M280" s="118">
        <f t="shared" si="18"/>
        <v>0.75</v>
      </c>
      <c r="N280" s="117">
        <v>45928</v>
      </c>
      <c r="O280" s="118">
        <f t="shared" si="18"/>
        <v>0.75</v>
      </c>
      <c r="P280" s="117">
        <v>46293</v>
      </c>
      <c r="Q280" s="118">
        <f t="shared" si="18"/>
        <v>0.75</v>
      </c>
      <c r="R280" s="117">
        <v>46658</v>
      </c>
      <c r="S280" s="118">
        <f t="shared" si="19"/>
        <v>0.75</v>
      </c>
      <c r="T280" s="117">
        <v>47023</v>
      </c>
      <c r="U280" s="118">
        <f t="shared" si="20"/>
        <v>0.75</v>
      </c>
    </row>
    <row r="281" spans="10:21" x14ac:dyDescent="0.4">
      <c r="J281" s="117">
        <v>45198</v>
      </c>
      <c r="K281" s="118">
        <f t="shared" si="18"/>
        <v>0.75</v>
      </c>
      <c r="L281" s="117">
        <v>45563</v>
      </c>
      <c r="M281" s="118">
        <f t="shared" si="18"/>
        <v>0.75</v>
      </c>
      <c r="N281" s="117">
        <v>45929</v>
      </c>
      <c r="O281" s="118">
        <f t="shared" si="18"/>
        <v>0.75</v>
      </c>
      <c r="P281" s="117">
        <v>46294</v>
      </c>
      <c r="Q281" s="118">
        <f t="shared" si="18"/>
        <v>0.75</v>
      </c>
      <c r="R281" s="117">
        <v>46659</v>
      </c>
      <c r="S281" s="118">
        <f t="shared" si="19"/>
        <v>0.75</v>
      </c>
      <c r="T281" s="117">
        <v>47024</v>
      </c>
      <c r="U281" s="118">
        <f t="shared" si="20"/>
        <v>0.75</v>
      </c>
    </row>
    <row r="282" spans="10:21" x14ac:dyDescent="0.4">
      <c r="J282" s="117">
        <v>45199</v>
      </c>
      <c r="K282" s="118">
        <f t="shared" si="18"/>
        <v>0.75</v>
      </c>
      <c r="L282" s="117">
        <v>45564</v>
      </c>
      <c r="M282" s="118">
        <f t="shared" si="18"/>
        <v>0.75</v>
      </c>
      <c r="N282" s="117">
        <v>45930</v>
      </c>
      <c r="O282" s="118">
        <f t="shared" si="18"/>
        <v>0.75</v>
      </c>
      <c r="P282" s="117">
        <v>46295</v>
      </c>
      <c r="Q282" s="118">
        <f t="shared" si="18"/>
        <v>0.75</v>
      </c>
      <c r="R282" s="117">
        <v>46660</v>
      </c>
      <c r="S282" s="118">
        <f t="shared" si="19"/>
        <v>0.75</v>
      </c>
      <c r="T282" s="117">
        <v>47025</v>
      </c>
      <c r="U282" s="118">
        <f t="shared" si="20"/>
        <v>0.75</v>
      </c>
    </row>
    <row r="283" spans="10:21" x14ac:dyDescent="0.4">
      <c r="J283" s="117">
        <v>45200</v>
      </c>
      <c r="K283" s="118">
        <f t="shared" si="18"/>
        <v>0.75</v>
      </c>
      <c r="L283" s="117">
        <v>45565</v>
      </c>
      <c r="M283" s="118">
        <f t="shared" si="18"/>
        <v>0.75</v>
      </c>
      <c r="N283" s="117">
        <v>45931</v>
      </c>
      <c r="O283" s="118">
        <f t="shared" si="18"/>
        <v>0.75</v>
      </c>
      <c r="P283" s="117">
        <v>46296</v>
      </c>
      <c r="Q283" s="118">
        <f t="shared" si="18"/>
        <v>0.75</v>
      </c>
      <c r="R283" s="117">
        <v>46661</v>
      </c>
      <c r="S283" s="118">
        <f t="shared" si="19"/>
        <v>0.75</v>
      </c>
      <c r="T283" s="117">
        <v>47026</v>
      </c>
      <c r="U283" s="118">
        <f t="shared" si="20"/>
        <v>0.75</v>
      </c>
    </row>
    <row r="284" spans="10:21" x14ac:dyDescent="0.4">
      <c r="J284" s="117">
        <v>45201</v>
      </c>
      <c r="K284" s="118">
        <f t="shared" si="18"/>
        <v>0.75</v>
      </c>
      <c r="L284" s="117">
        <v>45566</v>
      </c>
      <c r="M284" s="118">
        <f t="shared" si="18"/>
        <v>0.75</v>
      </c>
      <c r="N284" s="117">
        <v>45932</v>
      </c>
      <c r="O284" s="118">
        <f t="shared" si="18"/>
        <v>0.75</v>
      </c>
      <c r="P284" s="117">
        <v>46297</v>
      </c>
      <c r="Q284" s="118">
        <f t="shared" si="18"/>
        <v>0.75</v>
      </c>
      <c r="R284" s="117">
        <v>46662</v>
      </c>
      <c r="S284" s="118">
        <f t="shared" si="19"/>
        <v>0.75</v>
      </c>
      <c r="T284" s="117">
        <v>47027</v>
      </c>
      <c r="U284" s="118">
        <f t="shared" si="20"/>
        <v>0.75</v>
      </c>
    </row>
    <row r="285" spans="10:21" x14ac:dyDescent="0.4">
      <c r="J285" s="117">
        <v>45202</v>
      </c>
      <c r="K285" s="118">
        <f t="shared" si="18"/>
        <v>0.75</v>
      </c>
      <c r="L285" s="117">
        <v>45567</v>
      </c>
      <c r="M285" s="118">
        <f t="shared" si="18"/>
        <v>0.75</v>
      </c>
      <c r="N285" s="117">
        <v>45933</v>
      </c>
      <c r="O285" s="118">
        <f t="shared" si="18"/>
        <v>0.75</v>
      </c>
      <c r="P285" s="117">
        <v>46298</v>
      </c>
      <c r="Q285" s="118">
        <f t="shared" si="18"/>
        <v>0.75</v>
      </c>
      <c r="R285" s="117">
        <v>46663</v>
      </c>
      <c r="S285" s="118">
        <f t="shared" si="19"/>
        <v>0.75</v>
      </c>
      <c r="T285" s="117">
        <v>47028</v>
      </c>
      <c r="U285" s="118">
        <f t="shared" si="20"/>
        <v>0.75</v>
      </c>
    </row>
    <row r="286" spans="10:21" x14ac:dyDescent="0.4">
      <c r="J286" s="117">
        <v>45203</v>
      </c>
      <c r="K286" s="118">
        <f t="shared" si="18"/>
        <v>0.75</v>
      </c>
      <c r="L286" s="117">
        <v>45568</v>
      </c>
      <c r="M286" s="118">
        <f t="shared" si="18"/>
        <v>0.75</v>
      </c>
      <c r="N286" s="117">
        <v>45934</v>
      </c>
      <c r="O286" s="118">
        <f t="shared" si="18"/>
        <v>0.75</v>
      </c>
      <c r="P286" s="117">
        <v>46299</v>
      </c>
      <c r="Q286" s="118">
        <f t="shared" si="18"/>
        <v>0.75</v>
      </c>
      <c r="R286" s="117">
        <v>46664</v>
      </c>
      <c r="S286" s="118">
        <f t="shared" si="19"/>
        <v>0.75</v>
      </c>
      <c r="T286" s="117">
        <v>47029</v>
      </c>
      <c r="U286" s="118">
        <f t="shared" si="20"/>
        <v>0.75</v>
      </c>
    </row>
    <row r="287" spans="10:21" x14ac:dyDescent="0.4">
      <c r="J287" s="117">
        <v>45204</v>
      </c>
      <c r="K287" s="118">
        <f t="shared" si="18"/>
        <v>0.75</v>
      </c>
      <c r="L287" s="117">
        <v>45569</v>
      </c>
      <c r="M287" s="118">
        <f t="shared" si="18"/>
        <v>0.75</v>
      </c>
      <c r="N287" s="117">
        <v>45935</v>
      </c>
      <c r="O287" s="118">
        <f t="shared" si="18"/>
        <v>0.75</v>
      </c>
      <c r="P287" s="117">
        <v>46300</v>
      </c>
      <c r="Q287" s="118">
        <f t="shared" si="18"/>
        <v>0.75</v>
      </c>
      <c r="R287" s="117">
        <v>46665</v>
      </c>
      <c r="S287" s="118">
        <f t="shared" si="19"/>
        <v>0.75</v>
      </c>
      <c r="T287" s="117">
        <v>47030</v>
      </c>
      <c r="U287" s="118">
        <f t="shared" si="20"/>
        <v>0.75</v>
      </c>
    </row>
    <row r="288" spans="10:21" x14ac:dyDescent="0.4">
      <c r="J288" s="117">
        <v>45205</v>
      </c>
      <c r="K288" s="118">
        <f t="shared" si="18"/>
        <v>0.75</v>
      </c>
      <c r="L288" s="117">
        <v>45570</v>
      </c>
      <c r="M288" s="118">
        <f t="shared" si="18"/>
        <v>0.75</v>
      </c>
      <c r="N288" s="117">
        <v>45936</v>
      </c>
      <c r="O288" s="118">
        <f t="shared" si="18"/>
        <v>0.75</v>
      </c>
      <c r="P288" s="117">
        <v>46301</v>
      </c>
      <c r="Q288" s="118">
        <f t="shared" si="18"/>
        <v>0.75</v>
      </c>
      <c r="R288" s="117">
        <v>46666</v>
      </c>
      <c r="S288" s="118">
        <f t="shared" si="19"/>
        <v>0.75</v>
      </c>
      <c r="T288" s="117">
        <v>47031</v>
      </c>
      <c r="U288" s="118">
        <f t="shared" si="20"/>
        <v>0.75</v>
      </c>
    </row>
    <row r="289" spans="10:21" x14ac:dyDescent="0.4">
      <c r="J289" s="117">
        <v>45206</v>
      </c>
      <c r="K289" s="118">
        <f t="shared" si="18"/>
        <v>0.75</v>
      </c>
      <c r="L289" s="117">
        <v>45571</v>
      </c>
      <c r="M289" s="118">
        <f t="shared" si="18"/>
        <v>0.75</v>
      </c>
      <c r="N289" s="117">
        <v>45937</v>
      </c>
      <c r="O289" s="118">
        <f t="shared" si="18"/>
        <v>0.75</v>
      </c>
      <c r="P289" s="117">
        <v>46302</v>
      </c>
      <c r="Q289" s="118">
        <f t="shared" si="18"/>
        <v>0.75</v>
      </c>
      <c r="R289" s="117">
        <v>46667</v>
      </c>
      <c r="S289" s="118">
        <f t="shared" si="19"/>
        <v>0.75</v>
      </c>
      <c r="T289" s="117">
        <v>47032</v>
      </c>
      <c r="U289" s="118">
        <f t="shared" si="20"/>
        <v>0.75</v>
      </c>
    </row>
    <row r="290" spans="10:21" x14ac:dyDescent="0.4">
      <c r="J290" s="117">
        <v>45207</v>
      </c>
      <c r="K290" s="118">
        <f t="shared" si="18"/>
        <v>0.75</v>
      </c>
      <c r="L290" s="117">
        <v>45572</v>
      </c>
      <c r="M290" s="118">
        <f t="shared" si="18"/>
        <v>0.75</v>
      </c>
      <c r="N290" s="117">
        <v>45938</v>
      </c>
      <c r="O290" s="118">
        <f t="shared" si="18"/>
        <v>0.75</v>
      </c>
      <c r="P290" s="117">
        <v>46303</v>
      </c>
      <c r="Q290" s="118">
        <f t="shared" si="18"/>
        <v>0.75</v>
      </c>
      <c r="R290" s="117">
        <v>46668</v>
      </c>
      <c r="S290" s="118">
        <f t="shared" si="19"/>
        <v>0.75</v>
      </c>
      <c r="T290" s="117">
        <v>47033</v>
      </c>
      <c r="U290" s="118">
        <f t="shared" si="20"/>
        <v>0.75</v>
      </c>
    </row>
    <row r="291" spans="10:21" x14ac:dyDescent="0.4">
      <c r="J291" s="117">
        <v>45208</v>
      </c>
      <c r="K291" s="118">
        <f t="shared" si="18"/>
        <v>0.75</v>
      </c>
      <c r="L291" s="117">
        <v>45573</v>
      </c>
      <c r="M291" s="118">
        <f t="shared" si="18"/>
        <v>0.75</v>
      </c>
      <c r="N291" s="117">
        <v>45939</v>
      </c>
      <c r="O291" s="118">
        <f t="shared" si="18"/>
        <v>0.75</v>
      </c>
      <c r="P291" s="117">
        <v>46304</v>
      </c>
      <c r="Q291" s="118">
        <f t="shared" si="18"/>
        <v>0.75</v>
      </c>
      <c r="R291" s="117">
        <v>46669</v>
      </c>
      <c r="S291" s="118">
        <f t="shared" si="19"/>
        <v>0.75</v>
      </c>
      <c r="T291" s="117">
        <v>47034</v>
      </c>
      <c r="U291" s="118">
        <f t="shared" si="20"/>
        <v>0.75</v>
      </c>
    </row>
    <row r="292" spans="10:21" x14ac:dyDescent="0.4">
      <c r="J292" s="117">
        <v>45209</v>
      </c>
      <c r="K292" s="118">
        <f t="shared" si="18"/>
        <v>0.75</v>
      </c>
      <c r="L292" s="117">
        <v>45574</v>
      </c>
      <c r="M292" s="118">
        <f t="shared" si="18"/>
        <v>0.75</v>
      </c>
      <c r="N292" s="117">
        <v>45940</v>
      </c>
      <c r="O292" s="118">
        <f t="shared" si="18"/>
        <v>0.75</v>
      </c>
      <c r="P292" s="117">
        <v>46305</v>
      </c>
      <c r="Q292" s="118">
        <f t="shared" si="18"/>
        <v>0.75</v>
      </c>
      <c r="R292" s="117">
        <v>46670</v>
      </c>
      <c r="S292" s="118">
        <f t="shared" si="19"/>
        <v>0.75</v>
      </c>
      <c r="T292" s="117">
        <v>47035</v>
      </c>
      <c r="U292" s="118">
        <f t="shared" si="20"/>
        <v>0.75</v>
      </c>
    </row>
    <row r="293" spans="10:21" x14ac:dyDescent="0.4">
      <c r="J293" s="117">
        <v>45210</v>
      </c>
      <c r="K293" s="118">
        <f t="shared" si="18"/>
        <v>0.75</v>
      </c>
      <c r="L293" s="117">
        <v>45575</v>
      </c>
      <c r="M293" s="118">
        <f t="shared" si="18"/>
        <v>0.75</v>
      </c>
      <c r="N293" s="117">
        <v>45941</v>
      </c>
      <c r="O293" s="118">
        <f t="shared" si="18"/>
        <v>0.75</v>
      </c>
      <c r="P293" s="117">
        <v>46306</v>
      </c>
      <c r="Q293" s="118">
        <f t="shared" si="18"/>
        <v>0.75</v>
      </c>
      <c r="R293" s="117">
        <v>46671</v>
      </c>
      <c r="S293" s="118">
        <f t="shared" si="19"/>
        <v>0.75</v>
      </c>
      <c r="T293" s="117">
        <v>47036</v>
      </c>
      <c r="U293" s="118">
        <f t="shared" si="20"/>
        <v>0.75</v>
      </c>
    </row>
    <row r="294" spans="10:21" x14ac:dyDescent="0.4">
      <c r="J294" s="117">
        <v>45211</v>
      </c>
      <c r="K294" s="118">
        <f t="shared" si="18"/>
        <v>0.75</v>
      </c>
      <c r="L294" s="117">
        <v>45576</v>
      </c>
      <c r="M294" s="118">
        <f t="shared" si="18"/>
        <v>0.75</v>
      </c>
      <c r="N294" s="117">
        <v>45942</v>
      </c>
      <c r="O294" s="118">
        <f t="shared" si="18"/>
        <v>0.75</v>
      </c>
      <c r="P294" s="117">
        <v>46307</v>
      </c>
      <c r="Q294" s="118">
        <f t="shared" si="18"/>
        <v>0.75</v>
      </c>
      <c r="R294" s="117">
        <v>46672</v>
      </c>
      <c r="S294" s="118">
        <f t="shared" si="19"/>
        <v>0.75</v>
      </c>
      <c r="T294" s="117">
        <v>47037</v>
      </c>
      <c r="U294" s="118">
        <f t="shared" si="20"/>
        <v>0.75</v>
      </c>
    </row>
    <row r="295" spans="10:21" x14ac:dyDescent="0.4">
      <c r="J295" s="117">
        <v>45212</v>
      </c>
      <c r="K295" s="118">
        <f t="shared" si="18"/>
        <v>0.75</v>
      </c>
      <c r="L295" s="117">
        <v>45577</v>
      </c>
      <c r="M295" s="118">
        <f t="shared" si="18"/>
        <v>0.75</v>
      </c>
      <c r="N295" s="117">
        <v>45943</v>
      </c>
      <c r="O295" s="118">
        <f t="shared" si="18"/>
        <v>0.75</v>
      </c>
      <c r="P295" s="117">
        <v>46308</v>
      </c>
      <c r="Q295" s="118">
        <f t="shared" si="18"/>
        <v>0.75</v>
      </c>
      <c r="R295" s="117">
        <v>46673</v>
      </c>
      <c r="S295" s="118">
        <f t="shared" si="19"/>
        <v>0.75</v>
      </c>
      <c r="T295" s="117">
        <v>47038</v>
      </c>
      <c r="U295" s="118">
        <f t="shared" si="20"/>
        <v>0.75</v>
      </c>
    </row>
    <row r="296" spans="10:21" x14ac:dyDescent="0.4">
      <c r="J296" s="117">
        <v>45213</v>
      </c>
      <c r="K296" s="118">
        <f t="shared" si="18"/>
        <v>0.75</v>
      </c>
      <c r="L296" s="117">
        <v>45578</v>
      </c>
      <c r="M296" s="118">
        <f t="shared" si="18"/>
        <v>0.75</v>
      </c>
      <c r="N296" s="117">
        <v>45944</v>
      </c>
      <c r="O296" s="118">
        <f t="shared" si="18"/>
        <v>0.75</v>
      </c>
      <c r="P296" s="117">
        <v>46309</v>
      </c>
      <c r="Q296" s="118">
        <f t="shared" si="18"/>
        <v>0.75</v>
      </c>
      <c r="R296" s="117">
        <v>46674</v>
      </c>
      <c r="S296" s="118">
        <f t="shared" si="19"/>
        <v>0.75</v>
      </c>
      <c r="T296" s="117">
        <v>47039</v>
      </c>
      <c r="U296" s="118">
        <f t="shared" si="20"/>
        <v>0.75</v>
      </c>
    </row>
    <row r="297" spans="10:21" x14ac:dyDescent="0.4">
      <c r="J297" s="117">
        <v>45214</v>
      </c>
      <c r="K297" s="118">
        <f t="shared" si="18"/>
        <v>0.75</v>
      </c>
      <c r="L297" s="117">
        <v>45579</v>
      </c>
      <c r="M297" s="118">
        <f t="shared" si="18"/>
        <v>0.75</v>
      </c>
      <c r="N297" s="117">
        <v>45945</v>
      </c>
      <c r="O297" s="118">
        <f t="shared" si="18"/>
        <v>0.75</v>
      </c>
      <c r="P297" s="117">
        <v>46310</v>
      </c>
      <c r="Q297" s="118">
        <f t="shared" si="18"/>
        <v>0.75</v>
      </c>
      <c r="R297" s="117">
        <v>46675</v>
      </c>
      <c r="S297" s="118">
        <f t="shared" si="19"/>
        <v>0.75</v>
      </c>
      <c r="T297" s="117">
        <v>47040</v>
      </c>
      <c r="U297" s="118">
        <f t="shared" si="20"/>
        <v>0.75</v>
      </c>
    </row>
    <row r="298" spans="10:21" x14ac:dyDescent="0.4">
      <c r="J298" s="117">
        <v>45215</v>
      </c>
      <c r="K298" s="118">
        <f t="shared" si="18"/>
        <v>0.75</v>
      </c>
      <c r="L298" s="117">
        <v>45580</v>
      </c>
      <c r="M298" s="118">
        <f t="shared" si="18"/>
        <v>0.75</v>
      </c>
      <c r="N298" s="117">
        <v>45946</v>
      </c>
      <c r="O298" s="118">
        <f t="shared" si="18"/>
        <v>0.75</v>
      </c>
      <c r="P298" s="117">
        <v>46311</v>
      </c>
      <c r="Q298" s="118">
        <f t="shared" si="18"/>
        <v>0.75</v>
      </c>
      <c r="R298" s="117">
        <v>46676</v>
      </c>
      <c r="S298" s="118">
        <f t="shared" si="19"/>
        <v>0.75</v>
      </c>
      <c r="T298" s="117">
        <v>47041</v>
      </c>
      <c r="U298" s="118">
        <f t="shared" si="20"/>
        <v>0.75</v>
      </c>
    </row>
    <row r="299" spans="10:21" x14ac:dyDescent="0.4">
      <c r="J299" s="117">
        <v>45216</v>
      </c>
      <c r="K299" s="118">
        <f t="shared" si="18"/>
        <v>0.75</v>
      </c>
      <c r="L299" s="117">
        <v>45581</v>
      </c>
      <c r="M299" s="118">
        <f t="shared" si="18"/>
        <v>0.75</v>
      </c>
      <c r="N299" s="117">
        <v>45947</v>
      </c>
      <c r="O299" s="118">
        <f t="shared" si="18"/>
        <v>0.75</v>
      </c>
      <c r="P299" s="117">
        <v>46312</v>
      </c>
      <c r="Q299" s="118">
        <f t="shared" si="18"/>
        <v>0.75</v>
      </c>
      <c r="R299" s="117">
        <v>46677</v>
      </c>
      <c r="S299" s="118">
        <f t="shared" si="19"/>
        <v>0.75</v>
      </c>
      <c r="T299" s="117">
        <v>47042</v>
      </c>
      <c r="U299" s="118">
        <f t="shared" si="20"/>
        <v>0.75</v>
      </c>
    </row>
    <row r="300" spans="10:21" x14ac:dyDescent="0.4">
      <c r="J300" s="117">
        <v>45217</v>
      </c>
      <c r="K300" s="118">
        <f t="shared" si="18"/>
        <v>0.75</v>
      </c>
      <c r="L300" s="117">
        <v>45582</v>
      </c>
      <c r="M300" s="118">
        <f t="shared" si="18"/>
        <v>0.75</v>
      </c>
      <c r="N300" s="117">
        <v>45948</v>
      </c>
      <c r="O300" s="118">
        <f t="shared" si="18"/>
        <v>0.75</v>
      </c>
      <c r="P300" s="117">
        <v>46313</v>
      </c>
      <c r="Q300" s="118">
        <f t="shared" si="18"/>
        <v>0.75</v>
      </c>
      <c r="R300" s="117">
        <v>46678</v>
      </c>
      <c r="S300" s="118">
        <f t="shared" si="19"/>
        <v>0.75</v>
      </c>
      <c r="T300" s="117">
        <v>47043</v>
      </c>
      <c r="U300" s="118">
        <f t="shared" si="20"/>
        <v>0.75</v>
      </c>
    </row>
    <row r="301" spans="10:21" x14ac:dyDescent="0.4">
      <c r="J301" s="117">
        <v>45218</v>
      </c>
      <c r="K301" s="118">
        <f t="shared" si="18"/>
        <v>0.75</v>
      </c>
      <c r="L301" s="117">
        <v>45583</v>
      </c>
      <c r="M301" s="118">
        <f t="shared" si="18"/>
        <v>0.75</v>
      </c>
      <c r="N301" s="117">
        <v>45949</v>
      </c>
      <c r="O301" s="118">
        <f t="shared" si="18"/>
        <v>0.75</v>
      </c>
      <c r="P301" s="117">
        <v>46314</v>
      </c>
      <c r="Q301" s="118">
        <f t="shared" si="18"/>
        <v>0.75</v>
      </c>
      <c r="R301" s="117">
        <v>46679</v>
      </c>
      <c r="S301" s="118">
        <f t="shared" si="19"/>
        <v>0.75</v>
      </c>
      <c r="T301" s="117">
        <v>47044</v>
      </c>
      <c r="U301" s="118">
        <f t="shared" si="20"/>
        <v>0.75</v>
      </c>
    </row>
    <row r="302" spans="10:21" x14ac:dyDescent="0.4">
      <c r="J302" s="117">
        <v>45219</v>
      </c>
      <c r="K302" s="118">
        <f t="shared" si="18"/>
        <v>0.75</v>
      </c>
      <c r="L302" s="117">
        <v>45584</v>
      </c>
      <c r="M302" s="118">
        <f t="shared" si="18"/>
        <v>0.75</v>
      </c>
      <c r="N302" s="117">
        <v>45950</v>
      </c>
      <c r="O302" s="118">
        <f t="shared" si="18"/>
        <v>0.75</v>
      </c>
      <c r="P302" s="117">
        <v>46315</v>
      </c>
      <c r="Q302" s="118">
        <f t="shared" si="18"/>
        <v>0.75</v>
      </c>
      <c r="R302" s="117">
        <v>46680</v>
      </c>
      <c r="S302" s="118">
        <f t="shared" si="19"/>
        <v>0.75</v>
      </c>
      <c r="T302" s="117">
        <v>47045</v>
      </c>
      <c r="U302" s="118">
        <f t="shared" si="20"/>
        <v>0.75</v>
      </c>
    </row>
    <row r="303" spans="10:21" x14ac:dyDescent="0.4">
      <c r="J303" s="117">
        <v>45220</v>
      </c>
      <c r="K303" s="118">
        <f t="shared" si="18"/>
        <v>0.75</v>
      </c>
      <c r="L303" s="117">
        <v>45585</v>
      </c>
      <c r="M303" s="118">
        <f t="shared" si="18"/>
        <v>0.75</v>
      </c>
      <c r="N303" s="117">
        <v>45951</v>
      </c>
      <c r="O303" s="118">
        <f t="shared" si="18"/>
        <v>0.75</v>
      </c>
      <c r="P303" s="117">
        <v>46316</v>
      </c>
      <c r="Q303" s="118">
        <f t="shared" si="18"/>
        <v>0.75</v>
      </c>
      <c r="R303" s="117">
        <v>46681</v>
      </c>
      <c r="S303" s="118">
        <f t="shared" si="19"/>
        <v>0.75</v>
      </c>
      <c r="T303" s="117">
        <v>47046</v>
      </c>
      <c r="U303" s="118">
        <f t="shared" si="20"/>
        <v>0.75</v>
      </c>
    </row>
    <row r="304" spans="10:21" x14ac:dyDescent="0.4">
      <c r="J304" s="117">
        <v>45221</v>
      </c>
      <c r="K304" s="118">
        <f t="shared" si="18"/>
        <v>0.75</v>
      </c>
      <c r="L304" s="117">
        <v>45586</v>
      </c>
      <c r="M304" s="118">
        <f t="shared" si="18"/>
        <v>0.75</v>
      </c>
      <c r="N304" s="117">
        <v>45952</v>
      </c>
      <c r="O304" s="118">
        <f t="shared" si="18"/>
        <v>0.75</v>
      </c>
      <c r="P304" s="117">
        <v>46317</v>
      </c>
      <c r="Q304" s="118">
        <f t="shared" si="18"/>
        <v>0.75</v>
      </c>
      <c r="R304" s="117">
        <v>46682</v>
      </c>
      <c r="S304" s="118">
        <f t="shared" si="19"/>
        <v>0.75</v>
      </c>
      <c r="T304" s="117">
        <v>47047</v>
      </c>
      <c r="U304" s="118">
        <f t="shared" si="20"/>
        <v>0.75</v>
      </c>
    </row>
    <row r="305" spans="10:21" x14ac:dyDescent="0.4">
      <c r="J305" s="117">
        <v>45222</v>
      </c>
      <c r="K305" s="118">
        <f t="shared" si="18"/>
        <v>0.75</v>
      </c>
      <c r="L305" s="117">
        <v>45587</v>
      </c>
      <c r="M305" s="118">
        <f t="shared" si="18"/>
        <v>0.75</v>
      </c>
      <c r="N305" s="117">
        <v>45953</v>
      </c>
      <c r="O305" s="118">
        <f t="shared" si="18"/>
        <v>0.75</v>
      </c>
      <c r="P305" s="117">
        <v>46318</v>
      </c>
      <c r="Q305" s="118">
        <f t="shared" si="18"/>
        <v>0.75</v>
      </c>
      <c r="R305" s="117">
        <v>46683</v>
      </c>
      <c r="S305" s="118">
        <f t="shared" si="19"/>
        <v>0.75</v>
      </c>
      <c r="T305" s="117">
        <v>47048</v>
      </c>
      <c r="U305" s="118">
        <f t="shared" si="20"/>
        <v>0.75</v>
      </c>
    </row>
    <row r="306" spans="10:21" x14ac:dyDescent="0.4">
      <c r="J306" s="117">
        <v>45223</v>
      </c>
      <c r="K306" s="118">
        <f t="shared" si="18"/>
        <v>0.75</v>
      </c>
      <c r="L306" s="117">
        <v>45588</v>
      </c>
      <c r="M306" s="118">
        <f t="shared" si="18"/>
        <v>0.75</v>
      </c>
      <c r="N306" s="117">
        <v>45954</v>
      </c>
      <c r="O306" s="118">
        <f t="shared" si="18"/>
        <v>0.75</v>
      </c>
      <c r="P306" s="117">
        <v>46319</v>
      </c>
      <c r="Q306" s="118">
        <f t="shared" si="18"/>
        <v>0.75</v>
      </c>
      <c r="R306" s="117">
        <v>46684</v>
      </c>
      <c r="S306" s="118">
        <f t="shared" si="19"/>
        <v>0.75</v>
      </c>
      <c r="T306" s="117">
        <v>47049</v>
      </c>
      <c r="U306" s="118">
        <f t="shared" si="20"/>
        <v>0.75</v>
      </c>
    </row>
    <row r="307" spans="10:21" x14ac:dyDescent="0.4">
      <c r="J307" s="117">
        <v>45224</v>
      </c>
      <c r="K307" s="118">
        <f t="shared" si="18"/>
        <v>0.75</v>
      </c>
      <c r="L307" s="117">
        <v>45589</v>
      </c>
      <c r="M307" s="118">
        <f t="shared" si="18"/>
        <v>0.75</v>
      </c>
      <c r="N307" s="117">
        <v>45955</v>
      </c>
      <c r="O307" s="118">
        <f t="shared" si="18"/>
        <v>0.75</v>
      </c>
      <c r="P307" s="117">
        <v>46320</v>
      </c>
      <c r="Q307" s="118">
        <f t="shared" si="18"/>
        <v>0.75</v>
      </c>
      <c r="R307" s="117">
        <v>46685</v>
      </c>
      <c r="S307" s="118">
        <f t="shared" si="19"/>
        <v>0.75</v>
      </c>
      <c r="T307" s="117">
        <v>47050</v>
      </c>
      <c r="U307" s="118">
        <f t="shared" si="20"/>
        <v>0.75</v>
      </c>
    </row>
    <row r="308" spans="10:21" x14ac:dyDescent="0.4">
      <c r="J308" s="117">
        <v>45225</v>
      </c>
      <c r="K308" s="118">
        <f t="shared" si="18"/>
        <v>0.75</v>
      </c>
      <c r="L308" s="117">
        <v>45590</v>
      </c>
      <c r="M308" s="118">
        <f t="shared" si="18"/>
        <v>0.75</v>
      </c>
      <c r="N308" s="117">
        <v>45956</v>
      </c>
      <c r="O308" s="118">
        <f t="shared" si="18"/>
        <v>0.75</v>
      </c>
      <c r="P308" s="117">
        <v>46321</v>
      </c>
      <c r="Q308" s="118">
        <f t="shared" si="18"/>
        <v>0.75</v>
      </c>
      <c r="R308" s="117">
        <v>46686</v>
      </c>
      <c r="S308" s="118">
        <f t="shared" si="19"/>
        <v>0.75</v>
      </c>
      <c r="T308" s="117">
        <v>47051</v>
      </c>
      <c r="U308" s="118">
        <f t="shared" si="20"/>
        <v>0.75</v>
      </c>
    </row>
    <row r="309" spans="10:21" x14ac:dyDescent="0.4">
      <c r="J309" s="117">
        <v>45226</v>
      </c>
      <c r="K309" s="118">
        <f t="shared" si="18"/>
        <v>0.75</v>
      </c>
      <c r="L309" s="117">
        <v>45591</v>
      </c>
      <c r="M309" s="118">
        <f t="shared" si="18"/>
        <v>0.75</v>
      </c>
      <c r="N309" s="117">
        <v>45957</v>
      </c>
      <c r="O309" s="118">
        <f t="shared" si="18"/>
        <v>0.75</v>
      </c>
      <c r="P309" s="117">
        <v>46322</v>
      </c>
      <c r="Q309" s="118">
        <f t="shared" si="18"/>
        <v>0.75</v>
      </c>
      <c r="R309" s="117">
        <v>46687</v>
      </c>
      <c r="S309" s="118">
        <f t="shared" si="19"/>
        <v>0.75</v>
      </c>
      <c r="T309" s="117">
        <v>47052</v>
      </c>
      <c r="U309" s="118">
        <f t="shared" si="20"/>
        <v>0.75</v>
      </c>
    </row>
    <row r="310" spans="10:21" x14ac:dyDescent="0.4">
      <c r="J310" s="117">
        <v>45227</v>
      </c>
      <c r="K310" s="118">
        <f t="shared" si="18"/>
        <v>0.75</v>
      </c>
      <c r="L310" s="117">
        <v>45592</v>
      </c>
      <c r="M310" s="118">
        <f t="shared" si="18"/>
        <v>0.75</v>
      </c>
      <c r="N310" s="117">
        <v>45958</v>
      </c>
      <c r="O310" s="118">
        <f t="shared" si="18"/>
        <v>0.75</v>
      </c>
      <c r="P310" s="117">
        <v>46323</v>
      </c>
      <c r="Q310" s="118">
        <f t="shared" si="18"/>
        <v>0.75</v>
      </c>
      <c r="R310" s="117">
        <v>46688</v>
      </c>
      <c r="S310" s="118">
        <f t="shared" si="19"/>
        <v>0.75</v>
      </c>
      <c r="T310" s="117">
        <v>47053</v>
      </c>
      <c r="U310" s="118">
        <f t="shared" si="20"/>
        <v>0.75</v>
      </c>
    </row>
    <row r="311" spans="10:21" x14ac:dyDescent="0.4">
      <c r="J311" s="117">
        <v>45228</v>
      </c>
      <c r="K311" s="118">
        <f t="shared" si="18"/>
        <v>0.75</v>
      </c>
      <c r="L311" s="117">
        <v>45593</v>
      </c>
      <c r="M311" s="118">
        <f t="shared" si="18"/>
        <v>0.75</v>
      </c>
      <c r="N311" s="117">
        <v>45959</v>
      </c>
      <c r="O311" s="118">
        <f t="shared" si="18"/>
        <v>0.75</v>
      </c>
      <c r="P311" s="117">
        <v>46324</v>
      </c>
      <c r="Q311" s="118">
        <f t="shared" si="18"/>
        <v>0.75</v>
      </c>
      <c r="R311" s="117">
        <v>46689</v>
      </c>
      <c r="S311" s="118">
        <f t="shared" si="19"/>
        <v>0.75</v>
      </c>
      <c r="T311" s="117">
        <v>47054</v>
      </c>
      <c r="U311" s="118">
        <f t="shared" si="20"/>
        <v>0.75</v>
      </c>
    </row>
    <row r="312" spans="10:21" x14ac:dyDescent="0.4">
      <c r="J312" s="117">
        <v>45229</v>
      </c>
      <c r="K312" s="118">
        <f t="shared" si="18"/>
        <v>0.75</v>
      </c>
      <c r="L312" s="117">
        <v>45594</v>
      </c>
      <c r="M312" s="118">
        <f t="shared" si="18"/>
        <v>0.75</v>
      </c>
      <c r="N312" s="117">
        <v>45960</v>
      </c>
      <c r="O312" s="118">
        <f t="shared" si="18"/>
        <v>0.75</v>
      </c>
      <c r="P312" s="117">
        <v>46325</v>
      </c>
      <c r="Q312" s="118">
        <f t="shared" si="18"/>
        <v>0.75</v>
      </c>
      <c r="R312" s="117">
        <v>46690</v>
      </c>
      <c r="S312" s="118">
        <f t="shared" si="19"/>
        <v>0.75</v>
      </c>
      <c r="T312" s="117">
        <v>47055</v>
      </c>
      <c r="U312" s="118">
        <f t="shared" si="20"/>
        <v>0.75</v>
      </c>
    </row>
    <row r="313" spans="10:21" x14ac:dyDescent="0.4">
      <c r="J313" s="117">
        <v>45230</v>
      </c>
      <c r="K313" s="118">
        <f t="shared" si="18"/>
        <v>0.75</v>
      </c>
      <c r="L313" s="117">
        <v>45595</v>
      </c>
      <c r="M313" s="118">
        <f t="shared" si="18"/>
        <v>0.75</v>
      </c>
      <c r="N313" s="117">
        <v>45961</v>
      </c>
      <c r="O313" s="118">
        <f t="shared" si="18"/>
        <v>0.75</v>
      </c>
      <c r="P313" s="117">
        <v>46326</v>
      </c>
      <c r="Q313" s="118">
        <f t="shared" si="18"/>
        <v>0.75</v>
      </c>
      <c r="R313" s="117">
        <v>46691</v>
      </c>
      <c r="S313" s="118">
        <f t="shared" si="19"/>
        <v>0.75</v>
      </c>
      <c r="T313" s="117">
        <v>47056</v>
      </c>
      <c r="U313" s="118">
        <f t="shared" si="20"/>
        <v>0.75</v>
      </c>
    </row>
    <row r="314" spans="10:21" x14ac:dyDescent="0.4">
      <c r="J314" s="117">
        <v>45231</v>
      </c>
      <c r="K314" s="118">
        <f t="shared" si="18"/>
        <v>0.75</v>
      </c>
      <c r="L314" s="117">
        <v>45596</v>
      </c>
      <c r="M314" s="118">
        <f t="shared" si="18"/>
        <v>0.75</v>
      </c>
      <c r="N314" s="117">
        <v>45962</v>
      </c>
      <c r="O314" s="118">
        <f t="shared" si="18"/>
        <v>0.75</v>
      </c>
      <c r="P314" s="117">
        <v>46327</v>
      </c>
      <c r="Q314" s="118">
        <f t="shared" si="18"/>
        <v>0.75</v>
      </c>
      <c r="R314" s="117">
        <v>46692</v>
      </c>
      <c r="S314" s="118">
        <f t="shared" si="19"/>
        <v>0.75</v>
      </c>
      <c r="T314" s="117">
        <v>47057</v>
      </c>
      <c r="U314" s="118">
        <f t="shared" si="20"/>
        <v>0.75</v>
      </c>
    </row>
    <row r="315" spans="10:21" x14ac:dyDescent="0.4">
      <c r="J315" s="117">
        <v>45232</v>
      </c>
      <c r="K315" s="118">
        <f t="shared" si="18"/>
        <v>0.75</v>
      </c>
      <c r="L315" s="117">
        <v>45597</v>
      </c>
      <c r="M315" s="118">
        <f t="shared" si="18"/>
        <v>0.75</v>
      </c>
      <c r="N315" s="117">
        <v>45963</v>
      </c>
      <c r="O315" s="118">
        <f t="shared" si="18"/>
        <v>0.75</v>
      </c>
      <c r="P315" s="117">
        <v>46328</v>
      </c>
      <c r="Q315" s="118">
        <f t="shared" si="18"/>
        <v>0.75</v>
      </c>
      <c r="R315" s="117">
        <v>46693</v>
      </c>
      <c r="S315" s="118">
        <f t="shared" si="19"/>
        <v>0.75</v>
      </c>
      <c r="T315" s="117">
        <v>47058</v>
      </c>
      <c r="U315" s="118">
        <f t="shared" si="20"/>
        <v>0.75</v>
      </c>
    </row>
    <row r="316" spans="10:21" x14ac:dyDescent="0.4">
      <c r="J316" s="117">
        <v>45233</v>
      </c>
      <c r="K316" s="118">
        <f t="shared" si="18"/>
        <v>0.75</v>
      </c>
      <c r="L316" s="117">
        <v>45598</v>
      </c>
      <c r="M316" s="118">
        <f t="shared" si="18"/>
        <v>0.75</v>
      </c>
      <c r="N316" s="117">
        <v>45964</v>
      </c>
      <c r="O316" s="118">
        <f t="shared" si="18"/>
        <v>0.75</v>
      </c>
      <c r="P316" s="117">
        <v>46329</v>
      </c>
      <c r="Q316" s="118">
        <f t="shared" si="18"/>
        <v>0.75</v>
      </c>
      <c r="R316" s="117">
        <v>46694</v>
      </c>
      <c r="S316" s="118">
        <f t="shared" si="19"/>
        <v>0.75</v>
      </c>
      <c r="T316" s="117">
        <v>47059</v>
      </c>
      <c r="U316" s="118">
        <f t="shared" si="20"/>
        <v>0.75</v>
      </c>
    </row>
    <row r="317" spans="10:21" x14ac:dyDescent="0.4">
      <c r="J317" s="117">
        <v>45234</v>
      </c>
      <c r="K317" s="118">
        <f t="shared" si="18"/>
        <v>0.75</v>
      </c>
      <c r="L317" s="117">
        <v>45599</v>
      </c>
      <c r="M317" s="118">
        <f t="shared" si="18"/>
        <v>0.75</v>
      </c>
      <c r="N317" s="117">
        <v>45965</v>
      </c>
      <c r="O317" s="118">
        <f t="shared" si="18"/>
        <v>0.75</v>
      </c>
      <c r="P317" s="117">
        <v>46330</v>
      </c>
      <c r="Q317" s="118">
        <f t="shared" si="18"/>
        <v>0.75</v>
      </c>
      <c r="R317" s="117">
        <v>46695</v>
      </c>
      <c r="S317" s="118">
        <f t="shared" si="19"/>
        <v>0.75</v>
      </c>
      <c r="T317" s="117">
        <v>47060</v>
      </c>
      <c r="U317" s="118">
        <f t="shared" si="20"/>
        <v>0.75</v>
      </c>
    </row>
    <row r="318" spans="10:21" x14ac:dyDescent="0.4">
      <c r="J318" s="117">
        <v>45235</v>
      </c>
      <c r="K318" s="118">
        <f t="shared" si="18"/>
        <v>0.75</v>
      </c>
      <c r="L318" s="117">
        <v>45600</v>
      </c>
      <c r="M318" s="118">
        <f t="shared" si="18"/>
        <v>0.75</v>
      </c>
      <c r="N318" s="117">
        <v>45966</v>
      </c>
      <c r="O318" s="118">
        <f t="shared" si="18"/>
        <v>0.75</v>
      </c>
      <c r="P318" s="117">
        <v>46331</v>
      </c>
      <c r="Q318" s="118">
        <f t="shared" si="18"/>
        <v>0.75</v>
      </c>
      <c r="R318" s="117">
        <v>46696</v>
      </c>
      <c r="S318" s="118">
        <f t="shared" si="19"/>
        <v>0.75</v>
      </c>
      <c r="T318" s="117">
        <v>47061</v>
      </c>
      <c r="U318" s="118">
        <f t="shared" si="20"/>
        <v>0.75</v>
      </c>
    </row>
    <row r="319" spans="10:21" x14ac:dyDescent="0.4">
      <c r="J319" s="117">
        <v>45236</v>
      </c>
      <c r="K319" s="118">
        <f t="shared" si="18"/>
        <v>0.75</v>
      </c>
      <c r="L319" s="117">
        <v>45601</v>
      </c>
      <c r="M319" s="118">
        <f t="shared" si="18"/>
        <v>0.75</v>
      </c>
      <c r="N319" s="117">
        <v>45967</v>
      </c>
      <c r="O319" s="118">
        <f t="shared" si="18"/>
        <v>0.75</v>
      </c>
      <c r="P319" s="117">
        <v>46332</v>
      </c>
      <c r="Q319" s="118">
        <f t="shared" si="18"/>
        <v>0.75</v>
      </c>
      <c r="R319" s="117">
        <v>46697</v>
      </c>
      <c r="S319" s="118">
        <f t="shared" si="19"/>
        <v>0.75</v>
      </c>
      <c r="T319" s="117">
        <v>47062</v>
      </c>
      <c r="U319" s="118">
        <f t="shared" si="20"/>
        <v>0.75</v>
      </c>
    </row>
    <row r="320" spans="10:21" x14ac:dyDescent="0.4">
      <c r="J320" s="117">
        <v>45237</v>
      </c>
      <c r="K320" s="118">
        <f t="shared" si="18"/>
        <v>0.75</v>
      </c>
      <c r="L320" s="117">
        <v>45602</v>
      </c>
      <c r="M320" s="118">
        <f t="shared" si="18"/>
        <v>0.75</v>
      </c>
      <c r="N320" s="117">
        <v>45968</v>
      </c>
      <c r="O320" s="118">
        <f t="shared" si="18"/>
        <v>0.75</v>
      </c>
      <c r="P320" s="117">
        <v>46333</v>
      </c>
      <c r="Q320" s="118">
        <f t="shared" si="18"/>
        <v>0.75</v>
      </c>
      <c r="R320" s="117">
        <v>46698</v>
      </c>
      <c r="S320" s="118">
        <f t="shared" si="19"/>
        <v>0.75</v>
      </c>
      <c r="T320" s="117">
        <v>47063</v>
      </c>
      <c r="U320" s="118">
        <f t="shared" si="20"/>
        <v>0.75</v>
      </c>
    </row>
    <row r="321" spans="10:21" x14ac:dyDescent="0.4">
      <c r="J321" s="117">
        <v>45238</v>
      </c>
      <c r="K321" s="118">
        <f t="shared" si="18"/>
        <v>0.75</v>
      </c>
      <c r="L321" s="117">
        <v>45603</v>
      </c>
      <c r="M321" s="118">
        <f t="shared" si="18"/>
        <v>0.75</v>
      </c>
      <c r="N321" s="117">
        <v>45969</v>
      </c>
      <c r="O321" s="118">
        <f t="shared" si="18"/>
        <v>0.75</v>
      </c>
      <c r="P321" s="117">
        <v>46334</v>
      </c>
      <c r="Q321" s="118">
        <f t="shared" si="18"/>
        <v>0.75</v>
      </c>
      <c r="R321" s="117">
        <v>46699</v>
      </c>
      <c r="S321" s="118">
        <f t="shared" si="19"/>
        <v>0.75</v>
      </c>
      <c r="T321" s="117">
        <v>47064</v>
      </c>
      <c r="U321" s="118">
        <f t="shared" si="20"/>
        <v>0.75</v>
      </c>
    </row>
    <row r="322" spans="10:21" x14ac:dyDescent="0.4">
      <c r="J322" s="117">
        <v>45239</v>
      </c>
      <c r="K322" s="118">
        <f t="shared" si="18"/>
        <v>0.75</v>
      </c>
      <c r="L322" s="117">
        <v>45604</v>
      </c>
      <c r="M322" s="118">
        <f t="shared" si="18"/>
        <v>0.75</v>
      </c>
      <c r="N322" s="117">
        <v>45970</v>
      </c>
      <c r="O322" s="118">
        <f t="shared" si="18"/>
        <v>0.75</v>
      </c>
      <c r="P322" s="117">
        <v>46335</v>
      </c>
      <c r="Q322" s="118">
        <f t="shared" si="18"/>
        <v>0.75</v>
      </c>
      <c r="R322" s="117">
        <v>46700</v>
      </c>
      <c r="S322" s="118">
        <f t="shared" si="19"/>
        <v>0.75</v>
      </c>
      <c r="T322" s="117">
        <v>47065</v>
      </c>
      <c r="U322" s="118">
        <f t="shared" si="20"/>
        <v>0.75</v>
      </c>
    </row>
    <row r="323" spans="10:21" x14ac:dyDescent="0.4">
      <c r="J323" s="117">
        <v>45240</v>
      </c>
      <c r="K323" s="118">
        <f t="shared" si="18"/>
        <v>0.75</v>
      </c>
      <c r="L323" s="117">
        <v>45605</v>
      </c>
      <c r="M323" s="118">
        <f t="shared" si="18"/>
        <v>0.75</v>
      </c>
      <c r="N323" s="117">
        <v>45971</v>
      </c>
      <c r="O323" s="118">
        <f t="shared" si="18"/>
        <v>0.75</v>
      </c>
      <c r="P323" s="117">
        <v>46336</v>
      </c>
      <c r="Q323" s="118">
        <f t="shared" si="18"/>
        <v>0.75</v>
      </c>
      <c r="R323" s="117">
        <v>46701</v>
      </c>
      <c r="S323" s="118">
        <f t="shared" si="19"/>
        <v>0.75</v>
      </c>
      <c r="T323" s="117">
        <v>47066</v>
      </c>
      <c r="U323" s="118">
        <f t="shared" si="20"/>
        <v>0.75</v>
      </c>
    </row>
    <row r="324" spans="10:21" x14ac:dyDescent="0.4">
      <c r="J324" s="117">
        <v>45241</v>
      </c>
      <c r="K324" s="118">
        <f t="shared" si="18"/>
        <v>0.75</v>
      </c>
      <c r="L324" s="117">
        <v>45606</v>
      </c>
      <c r="M324" s="118">
        <f t="shared" si="18"/>
        <v>0.75</v>
      </c>
      <c r="N324" s="117">
        <v>45972</v>
      </c>
      <c r="O324" s="118">
        <f t="shared" si="18"/>
        <v>0.75</v>
      </c>
      <c r="P324" s="117">
        <v>46337</v>
      </c>
      <c r="Q324" s="118">
        <f t="shared" si="18"/>
        <v>0.75</v>
      </c>
      <c r="R324" s="117">
        <v>46702</v>
      </c>
      <c r="S324" s="118">
        <f t="shared" si="19"/>
        <v>0.75</v>
      </c>
      <c r="T324" s="117">
        <v>47067</v>
      </c>
      <c r="U324" s="118">
        <f t="shared" si="20"/>
        <v>0.75</v>
      </c>
    </row>
    <row r="325" spans="10:21" x14ac:dyDescent="0.4">
      <c r="J325" s="117">
        <v>45242</v>
      </c>
      <c r="K325" s="118">
        <f t="shared" si="18"/>
        <v>0.75</v>
      </c>
      <c r="L325" s="117">
        <v>45607</v>
      </c>
      <c r="M325" s="118">
        <f t="shared" si="18"/>
        <v>0.75</v>
      </c>
      <c r="N325" s="117">
        <v>45973</v>
      </c>
      <c r="O325" s="118">
        <f t="shared" si="18"/>
        <v>0.75</v>
      </c>
      <c r="P325" s="117">
        <v>46338</v>
      </c>
      <c r="Q325" s="118">
        <f t="shared" si="18"/>
        <v>0.75</v>
      </c>
      <c r="R325" s="117">
        <v>46703</v>
      </c>
      <c r="S325" s="118">
        <f t="shared" si="19"/>
        <v>0.75</v>
      </c>
      <c r="T325" s="117">
        <v>47068</v>
      </c>
      <c r="U325" s="118">
        <f t="shared" si="20"/>
        <v>0.75</v>
      </c>
    </row>
    <row r="326" spans="10:21" x14ac:dyDescent="0.4">
      <c r="J326" s="117">
        <v>45243</v>
      </c>
      <c r="K326" s="118">
        <f t="shared" si="18"/>
        <v>0.75</v>
      </c>
      <c r="L326" s="117">
        <v>45608</v>
      </c>
      <c r="M326" s="118">
        <f t="shared" si="18"/>
        <v>0.75</v>
      </c>
      <c r="N326" s="117">
        <v>45974</v>
      </c>
      <c r="O326" s="118">
        <f t="shared" si="18"/>
        <v>0.75</v>
      </c>
      <c r="P326" s="117">
        <v>46339</v>
      </c>
      <c r="Q326" s="118">
        <f t="shared" si="18"/>
        <v>0.75</v>
      </c>
      <c r="R326" s="117">
        <v>46704</v>
      </c>
      <c r="S326" s="118">
        <f t="shared" si="19"/>
        <v>0.75</v>
      </c>
      <c r="T326" s="117">
        <v>47069</v>
      </c>
      <c r="U326" s="118">
        <f t="shared" si="20"/>
        <v>0.75</v>
      </c>
    </row>
    <row r="327" spans="10:21" x14ac:dyDescent="0.4">
      <c r="J327" s="117">
        <v>45244</v>
      </c>
      <c r="K327" s="118">
        <f t="shared" si="18"/>
        <v>0.75</v>
      </c>
      <c r="L327" s="117">
        <v>45609</v>
      </c>
      <c r="M327" s="118">
        <f t="shared" si="18"/>
        <v>0.75</v>
      </c>
      <c r="N327" s="117">
        <v>45975</v>
      </c>
      <c r="O327" s="118">
        <f t="shared" si="18"/>
        <v>0.75</v>
      </c>
      <c r="P327" s="117">
        <v>46340</v>
      </c>
      <c r="Q327" s="118">
        <f t="shared" si="18"/>
        <v>0.75</v>
      </c>
      <c r="R327" s="117">
        <v>46705</v>
      </c>
      <c r="S327" s="118">
        <f t="shared" si="19"/>
        <v>0.75</v>
      </c>
      <c r="T327" s="117">
        <v>47070</v>
      </c>
      <c r="U327" s="118">
        <f t="shared" si="20"/>
        <v>0.75</v>
      </c>
    </row>
    <row r="328" spans="10:21" x14ac:dyDescent="0.4">
      <c r="J328" s="117">
        <v>45245</v>
      </c>
      <c r="K328" s="118">
        <f t="shared" si="18"/>
        <v>0.75</v>
      </c>
      <c r="L328" s="117">
        <v>45610</v>
      </c>
      <c r="M328" s="118">
        <f t="shared" si="18"/>
        <v>0.75</v>
      </c>
      <c r="N328" s="117">
        <v>45976</v>
      </c>
      <c r="O328" s="118">
        <f t="shared" si="18"/>
        <v>0.75</v>
      </c>
      <c r="P328" s="117">
        <v>46341</v>
      </c>
      <c r="Q328" s="118">
        <f t="shared" si="18"/>
        <v>0.75</v>
      </c>
      <c r="R328" s="117">
        <v>46706</v>
      </c>
      <c r="S328" s="118">
        <f t="shared" si="19"/>
        <v>0.75</v>
      </c>
      <c r="T328" s="117">
        <v>47071</v>
      </c>
      <c r="U328" s="118">
        <f t="shared" si="20"/>
        <v>0.75</v>
      </c>
    </row>
    <row r="329" spans="10:21" x14ac:dyDescent="0.4">
      <c r="J329" s="117">
        <v>45246</v>
      </c>
      <c r="K329" s="118">
        <f t="shared" si="18"/>
        <v>0.75</v>
      </c>
      <c r="L329" s="117">
        <v>45611</v>
      </c>
      <c r="M329" s="118">
        <f t="shared" si="18"/>
        <v>0.75</v>
      </c>
      <c r="N329" s="117">
        <v>45977</v>
      </c>
      <c r="O329" s="118">
        <f t="shared" si="18"/>
        <v>0.75</v>
      </c>
      <c r="P329" s="117">
        <v>46342</v>
      </c>
      <c r="Q329" s="118">
        <f t="shared" si="18"/>
        <v>0.75</v>
      </c>
      <c r="R329" s="117">
        <v>46707</v>
      </c>
      <c r="S329" s="118">
        <f t="shared" si="19"/>
        <v>0.75</v>
      </c>
      <c r="T329" s="117">
        <v>47072</v>
      </c>
      <c r="U329" s="118">
        <f t="shared" si="20"/>
        <v>0.75</v>
      </c>
    </row>
    <row r="330" spans="10:21" x14ac:dyDescent="0.4">
      <c r="J330" s="117">
        <v>45247</v>
      </c>
      <c r="K330" s="118">
        <f t="shared" si="18"/>
        <v>0.75</v>
      </c>
      <c r="L330" s="117">
        <v>45612</v>
      </c>
      <c r="M330" s="118">
        <f t="shared" si="18"/>
        <v>0.75</v>
      </c>
      <c r="N330" s="117">
        <v>45978</v>
      </c>
      <c r="O330" s="118">
        <f t="shared" si="18"/>
        <v>0.75</v>
      </c>
      <c r="P330" s="117">
        <v>46343</v>
      </c>
      <c r="Q330" s="118">
        <f t="shared" si="18"/>
        <v>0.75</v>
      </c>
      <c r="R330" s="117">
        <v>46708</v>
      </c>
      <c r="S330" s="118">
        <f t="shared" si="19"/>
        <v>0.75</v>
      </c>
      <c r="T330" s="117">
        <v>47073</v>
      </c>
      <c r="U330" s="118">
        <f t="shared" si="20"/>
        <v>0.75</v>
      </c>
    </row>
    <row r="331" spans="10:21" x14ac:dyDescent="0.4">
      <c r="J331" s="117">
        <v>45248</v>
      </c>
      <c r="K331" s="118">
        <f t="shared" si="18"/>
        <v>0.75</v>
      </c>
      <c r="L331" s="117">
        <v>45613</v>
      </c>
      <c r="M331" s="118">
        <f t="shared" si="18"/>
        <v>0.75</v>
      </c>
      <c r="N331" s="117">
        <v>45979</v>
      </c>
      <c r="O331" s="118">
        <f t="shared" si="18"/>
        <v>0.75</v>
      </c>
      <c r="P331" s="117">
        <v>46344</v>
      </c>
      <c r="Q331" s="118">
        <f t="shared" ref="Q331" si="21">+Q330</f>
        <v>0.75</v>
      </c>
      <c r="R331" s="117">
        <v>46709</v>
      </c>
      <c r="S331" s="118">
        <f t="shared" si="19"/>
        <v>0.75</v>
      </c>
      <c r="T331" s="117">
        <v>47074</v>
      </c>
      <c r="U331" s="118">
        <f t="shared" si="20"/>
        <v>0.75</v>
      </c>
    </row>
    <row r="332" spans="10:21" x14ac:dyDescent="0.4">
      <c r="J332" s="117">
        <v>45249</v>
      </c>
      <c r="K332" s="118">
        <f t="shared" ref="K332:U374" si="22">+K331</f>
        <v>0.75</v>
      </c>
      <c r="L332" s="117">
        <v>45614</v>
      </c>
      <c r="M332" s="118">
        <f t="shared" si="22"/>
        <v>0.75</v>
      </c>
      <c r="N332" s="117">
        <v>45980</v>
      </c>
      <c r="O332" s="118">
        <f t="shared" si="22"/>
        <v>0.75</v>
      </c>
      <c r="P332" s="117">
        <v>46345</v>
      </c>
      <c r="Q332" s="118">
        <f t="shared" si="22"/>
        <v>0.75</v>
      </c>
      <c r="R332" s="117">
        <v>46710</v>
      </c>
      <c r="S332" s="118">
        <f t="shared" si="22"/>
        <v>0.75</v>
      </c>
      <c r="T332" s="117">
        <v>47075</v>
      </c>
      <c r="U332" s="118">
        <f t="shared" si="22"/>
        <v>0.75</v>
      </c>
    </row>
    <row r="333" spans="10:21" x14ac:dyDescent="0.4">
      <c r="J333" s="117">
        <v>45250</v>
      </c>
      <c r="K333" s="118">
        <f t="shared" si="22"/>
        <v>0.75</v>
      </c>
      <c r="L333" s="117">
        <v>45615</v>
      </c>
      <c r="M333" s="118">
        <f t="shared" si="22"/>
        <v>0.75</v>
      </c>
      <c r="N333" s="117">
        <v>45981</v>
      </c>
      <c r="O333" s="118">
        <f t="shared" si="22"/>
        <v>0.75</v>
      </c>
      <c r="P333" s="117">
        <v>46346</v>
      </c>
      <c r="Q333" s="118">
        <f t="shared" si="22"/>
        <v>0.75</v>
      </c>
      <c r="R333" s="117">
        <v>46711</v>
      </c>
      <c r="S333" s="118">
        <f t="shared" si="22"/>
        <v>0.75</v>
      </c>
      <c r="T333" s="117">
        <v>47076</v>
      </c>
      <c r="U333" s="118">
        <f t="shared" si="22"/>
        <v>0.75</v>
      </c>
    </row>
    <row r="334" spans="10:21" x14ac:dyDescent="0.4">
      <c r="J334" s="117">
        <v>45251</v>
      </c>
      <c r="K334" s="118">
        <f t="shared" si="22"/>
        <v>0.75</v>
      </c>
      <c r="L334" s="117">
        <v>45616</v>
      </c>
      <c r="M334" s="118">
        <f t="shared" si="22"/>
        <v>0.75</v>
      </c>
      <c r="N334" s="117">
        <v>45982</v>
      </c>
      <c r="O334" s="118">
        <f t="shared" si="22"/>
        <v>0.75</v>
      </c>
      <c r="P334" s="117">
        <v>46347</v>
      </c>
      <c r="Q334" s="118">
        <f t="shared" si="22"/>
        <v>0.75</v>
      </c>
      <c r="R334" s="117">
        <v>46712</v>
      </c>
      <c r="S334" s="118">
        <f t="shared" si="22"/>
        <v>0.75</v>
      </c>
      <c r="T334" s="117">
        <v>47077</v>
      </c>
      <c r="U334" s="118">
        <f t="shared" si="22"/>
        <v>0.75</v>
      </c>
    </row>
    <row r="335" spans="10:21" x14ac:dyDescent="0.4">
      <c r="J335" s="117">
        <v>45252</v>
      </c>
      <c r="K335" s="118">
        <f t="shared" si="22"/>
        <v>0.75</v>
      </c>
      <c r="L335" s="117">
        <v>45617</v>
      </c>
      <c r="M335" s="118">
        <f t="shared" si="22"/>
        <v>0.75</v>
      </c>
      <c r="N335" s="117">
        <v>45983</v>
      </c>
      <c r="O335" s="118">
        <f t="shared" si="22"/>
        <v>0.75</v>
      </c>
      <c r="P335" s="117">
        <v>46348</v>
      </c>
      <c r="Q335" s="118">
        <f t="shared" si="22"/>
        <v>0.75</v>
      </c>
      <c r="R335" s="117">
        <v>46713</v>
      </c>
      <c r="S335" s="118">
        <f t="shared" si="22"/>
        <v>0.75</v>
      </c>
      <c r="T335" s="117">
        <v>47078</v>
      </c>
      <c r="U335" s="118">
        <f t="shared" si="22"/>
        <v>0.75</v>
      </c>
    </row>
    <row r="336" spans="10:21" x14ac:dyDescent="0.4">
      <c r="J336" s="117">
        <v>45253</v>
      </c>
      <c r="K336" s="118">
        <f t="shared" si="22"/>
        <v>0.75</v>
      </c>
      <c r="L336" s="117">
        <v>45618</v>
      </c>
      <c r="M336" s="118">
        <f t="shared" si="22"/>
        <v>0.75</v>
      </c>
      <c r="N336" s="117">
        <v>45984</v>
      </c>
      <c r="O336" s="118">
        <f t="shared" si="22"/>
        <v>0.75</v>
      </c>
      <c r="P336" s="117">
        <v>46349</v>
      </c>
      <c r="Q336" s="118">
        <f t="shared" si="22"/>
        <v>0.75</v>
      </c>
      <c r="R336" s="117">
        <v>46714</v>
      </c>
      <c r="S336" s="118">
        <f t="shared" si="22"/>
        <v>0.75</v>
      </c>
      <c r="T336" s="117">
        <v>47079</v>
      </c>
      <c r="U336" s="118">
        <f t="shared" si="22"/>
        <v>0.75</v>
      </c>
    </row>
    <row r="337" spans="10:21" x14ac:dyDescent="0.4">
      <c r="J337" s="117">
        <v>45254</v>
      </c>
      <c r="K337" s="118">
        <f t="shared" si="22"/>
        <v>0.75</v>
      </c>
      <c r="L337" s="117">
        <v>45619</v>
      </c>
      <c r="M337" s="118">
        <f t="shared" si="22"/>
        <v>0.75</v>
      </c>
      <c r="N337" s="117">
        <v>45985</v>
      </c>
      <c r="O337" s="118">
        <f t="shared" si="22"/>
        <v>0.75</v>
      </c>
      <c r="P337" s="117">
        <v>46350</v>
      </c>
      <c r="Q337" s="118">
        <f t="shared" si="22"/>
        <v>0.75</v>
      </c>
      <c r="R337" s="117">
        <v>46715</v>
      </c>
      <c r="S337" s="118">
        <f t="shared" si="22"/>
        <v>0.75</v>
      </c>
      <c r="T337" s="117">
        <v>47080</v>
      </c>
      <c r="U337" s="118">
        <f t="shared" si="22"/>
        <v>0.75</v>
      </c>
    </row>
    <row r="338" spans="10:21" x14ac:dyDescent="0.4">
      <c r="J338" s="117">
        <v>45255</v>
      </c>
      <c r="K338" s="118">
        <f t="shared" si="22"/>
        <v>0.75</v>
      </c>
      <c r="L338" s="117">
        <v>45620</v>
      </c>
      <c r="M338" s="118">
        <f t="shared" si="22"/>
        <v>0.75</v>
      </c>
      <c r="N338" s="117">
        <v>45986</v>
      </c>
      <c r="O338" s="118">
        <f t="shared" si="22"/>
        <v>0.75</v>
      </c>
      <c r="P338" s="117">
        <v>46351</v>
      </c>
      <c r="Q338" s="118">
        <f t="shared" si="22"/>
        <v>0.75</v>
      </c>
      <c r="R338" s="117">
        <v>46716</v>
      </c>
      <c r="S338" s="118">
        <f t="shared" si="22"/>
        <v>0.75</v>
      </c>
      <c r="T338" s="117">
        <v>47081</v>
      </c>
      <c r="U338" s="118">
        <f t="shared" si="22"/>
        <v>0.75</v>
      </c>
    </row>
    <row r="339" spans="10:21" x14ac:dyDescent="0.4">
      <c r="J339" s="117">
        <v>45256</v>
      </c>
      <c r="K339" s="118">
        <f t="shared" si="22"/>
        <v>0.75</v>
      </c>
      <c r="L339" s="117">
        <v>45621</v>
      </c>
      <c r="M339" s="118">
        <f t="shared" si="22"/>
        <v>0.75</v>
      </c>
      <c r="N339" s="117">
        <v>45987</v>
      </c>
      <c r="O339" s="118">
        <f t="shared" si="22"/>
        <v>0.75</v>
      </c>
      <c r="P339" s="117">
        <v>46352</v>
      </c>
      <c r="Q339" s="118">
        <f t="shared" si="22"/>
        <v>0.75</v>
      </c>
      <c r="R339" s="117">
        <v>46717</v>
      </c>
      <c r="S339" s="118">
        <f t="shared" si="22"/>
        <v>0.75</v>
      </c>
      <c r="T339" s="117">
        <v>47082</v>
      </c>
      <c r="U339" s="118">
        <f t="shared" si="22"/>
        <v>0.75</v>
      </c>
    </row>
    <row r="340" spans="10:21" x14ac:dyDescent="0.4">
      <c r="J340" s="117">
        <v>45257</v>
      </c>
      <c r="K340" s="118">
        <f t="shared" si="22"/>
        <v>0.75</v>
      </c>
      <c r="L340" s="117">
        <v>45622</v>
      </c>
      <c r="M340" s="118">
        <f t="shared" si="22"/>
        <v>0.75</v>
      </c>
      <c r="N340" s="117">
        <v>45988</v>
      </c>
      <c r="O340" s="118">
        <f t="shared" si="22"/>
        <v>0.75</v>
      </c>
      <c r="P340" s="117">
        <v>46353</v>
      </c>
      <c r="Q340" s="118">
        <f t="shared" si="22"/>
        <v>0.75</v>
      </c>
      <c r="R340" s="117">
        <v>46718</v>
      </c>
      <c r="S340" s="118">
        <f t="shared" si="22"/>
        <v>0.75</v>
      </c>
      <c r="T340" s="117">
        <v>47083</v>
      </c>
      <c r="U340" s="118">
        <f t="shared" si="22"/>
        <v>0.75</v>
      </c>
    </row>
    <row r="341" spans="10:21" x14ac:dyDescent="0.4">
      <c r="J341" s="117">
        <v>45258</v>
      </c>
      <c r="K341" s="118">
        <f t="shared" si="22"/>
        <v>0.75</v>
      </c>
      <c r="L341" s="117">
        <v>45623</v>
      </c>
      <c r="M341" s="118">
        <f t="shared" si="22"/>
        <v>0.75</v>
      </c>
      <c r="N341" s="117">
        <v>45989</v>
      </c>
      <c r="O341" s="118">
        <f t="shared" si="22"/>
        <v>0.75</v>
      </c>
      <c r="P341" s="117">
        <v>46354</v>
      </c>
      <c r="Q341" s="118">
        <f t="shared" si="22"/>
        <v>0.75</v>
      </c>
      <c r="R341" s="117">
        <v>46719</v>
      </c>
      <c r="S341" s="118">
        <f t="shared" si="22"/>
        <v>0.75</v>
      </c>
      <c r="T341" s="117">
        <v>47084</v>
      </c>
      <c r="U341" s="118">
        <f t="shared" si="22"/>
        <v>0.75</v>
      </c>
    </row>
    <row r="342" spans="10:21" x14ac:dyDescent="0.4">
      <c r="J342" s="117">
        <v>45259</v>
      </c>
      <c r="K342" s="118">
        <f t="shared" si="22"/>
        <v>0.75</v>
      </c>
      <c r="L342" s="117">
        <v>45624</v>
      </c>
      <c r="M342" s="118">
        <f t="shared" si="22"/>
        <v>0.75</v>
      </c>
      <c r="N342" s="117">
        <v>45990</v>
      </c>
      <c r="O342" s="118">
        <f t="shared" si="22"/>
        <v>0.75</v>
      </c>
      <c r="P342" s="117">
        <v>46355</v>
      </c>
      <c r="Q342" s="118">
        <f t="shared" si="22"/>
        <v>0.75</v>
      </c>
      <c r="R342" s="117">
        <v>46720</v>
      </c>
      <c r="S342" s="118">
        <f t="shared" si="22"/>
        <v>0.75</v>
      </c>
      <c r="T342" s="117">
        <v>47085</v>
      </c>
      <c r="U342" s="118">
        <f t="shared" si="22"/>
        <v>0.75</v>
      </c>
    </row>
    <row r="343" spans="10:21" x14ac:dyDescent="0.4">
      <c r="J343" s="117">
        <v>45260</v>
      </c>
      <c r="K343" s="118">
        <f t="shared" si="22"/>
        <v>0.75</v>
      </c>
      <c r="L343" s="117">
        <v>45625</v>
      </c>
      <c r="M343" s="118">
        <f t="shared" si="22"/>
        <v>0.75</v>
      </c>
      <c r="N343" s="117">
        <v>45991</v>
      </c>
      <c r="O343" s="118">
        <f t="shared" si="22"/>
        <v>0.75</v>
      </c>
      <c r="P343" s="117">
        <v>46356</v>
      </c>
      <c r="Q343" s="118">
        <f t="shared" si="22"/>
        <v>0.75</v>
      </c>
      <c r="R343" s="117">
        <v>46721</v>
      </c>
      <c r="S343" s="118">
        <f t="shared" si="22"/>
        <v>0.75</v>
      </c>
      <c r="T343" s="117">
        <v>47086</v>
      </c>
      <c r="U343" s="118">
        <f t="shared" si="22"/>
        <v>0.75</v>
      </c>
    </row>
    <row r="344" spans="10:21" x14ac:dyDescent="0.4">
      <c r="J344" s="117">
        <v>45261</v>
      </c>
      <c r="K344" s="118">
        <f t="shared" si="22"/>
        <v>0.75</v>
      </c>
      <c r="L344" s="117">
        <v>45626</v>
      </c>
      <c r="M344" s="118">
        <f t="shared" si="22"/>
        <v>0.75</v>
      </c>
      <c r="N344" s="117">
        <v>45992</v>
      </c>
      <c r="O344" s="118">
        <f t="shared" si="22"/>
        <v>0.75</v>
      </c>
      <c r="P344" s="117">
        <v>46357</v>
      </c>
      <c r="Q344" s="118">
        <f t="shared" si="22"/>
        <v>0.75</v>
      </c>
      <c r="R344" s="117">
        <v>46722</v>
      </c>
      <c r="S344" s="118">
        <f t="shared" si="22"/>
        <v>0.75</v>
      </c>
      <c r="T344" s="117">
        <v>47087</v>
      </c>
      <c r="U344" s="118">
        <f t="shared" si="22"/>
        <v>0.75</v>
      </c>
    </row>
    <row r="345" spans="10:21" x14ac:dyDescent="0.4">
      <c r="J345" s="117">
        <v>45262</v>
      </c>
      <c r="K345" s="118">
        <f t="shared" si="22"/>
        <v>0.75</v>
      </c>
      <c r="L345" s="117">
        <v>45627</v>
      </c>
      <c r="M345" s="118">
        <f t="shared" si="22"/>
        <v>0.75</v>
      </c>
      <c r="N345" s="117">
        <v>45993</v>
      </c>
      <c r="O345" s="118">
        <f t="shared" si="22"/>
        <v>0.75</v>
      </c>
      <c r="P345" s="117">
        <v>46358</v>
      </c>
      <c r="Q345" s="118">
        <f t="shared" si="22"/>
        <v>0.75</v>
      </c>
      <c r="R345" s="117">
        <v>46723</v>
      </c>
      <c r="S345" s="118">
        <f t="shared" si="22"/>
        <v>0.75</v>
      </c>
      <c r="T345" s="117">
        <v>47088</v>
      </c>
      <c r="U345" s="118">
        <f t="shared" si="22"/>
        <v>0.75</v>
      </c>
    </row>
    <row r="346" spans="10:21" x14ac:dyDescent="0.4">
      <c r="J346" s="117">
        <v>45263</v>
      </c>
      <c r="K346" s="118">
        <f t="shared" si="22"/>
        <v>0.75</v>
      </c>
      <c r="L346" s="117">
        <v>45628</v>
      </c>
      <c r="M346" s="118">
        <f t="shared" si="22"/>
        <v>0.75</v>
      </c>
      <c r="N346" s="117">
        <v>45994</v>
      </c>
      <c r="O346" s="118">
        <f t="shared" si="22"/>
        <v>0.75</v>
      </c>
      <c r="P346" s="117">
        <v>46359</v>
      </c>
      <c r="Q346" s="118">
        <f t="shared" si="22"/>
        <v>0.75</v>
      </c>
      <c r="R346" s="117">
        <v>46724</v>
      </c>
      <c r="S346" s="118">
        <f t="shared" si="22"/>
        <v>0.75</v>
      </c>
      <c r="T346" s="117">
        <v>47089</v>
      </c>
      <c r="U346" s="118">
        <f t="shared" si="22"/>
        <v>0.75</v>
      </c>
    </row>
    <row r="347" spans="10:21" x14ac:dyDescent="0.4">
      <c r="J347" s="117">
        <v>45264</v>
      </c>
      <c r="K347" s="118">
        <f t="shared" si="22"/>
        <v>0.75</v>
      </c>
      <c r="L347" s="117">
        <v>45629</v>
      </c>
      <c r="M347" s="118">
        <f t="shared" si="22"/>
        <v>0.75</v>
      </c>
      <c r="N347" s="117">
        <v>45995</v>
      </c>
      <c r="O347" s="118">
        <f t="shared" si="22"/>
        <v>0.75</v>
      </c>
      <c r="P347" s="117">
        <v>46360</v>
      </c>
      <c r="Q347" s="118">
        <f t="shared" si="22"/>
        <v>0.75</v>
      </c>
      <c r="R347" s="117">
        <v>46725</v>
      </c>
      <c r="S347" s="118">
        <f t="shared" si="22"/>
        <v>0.75</v>
      </c>
      <c r="T347" s="117">
        <v>47090</v>
      </c>
      <c r="U347" s="118">
        <f t="shared" si="22"/>
        <v>0.75</v>
      </c>
    </row>
    <row r="348" spans="10:21" x14ac:dyDescent="0.4">
      <c r="J348" s="117">
        <v>45265</v>
      </c>
      <c r="K348" s="118">
        <f t="shared" si="22"/>
        <v>0.75</v>
      </c>
      <c r="L348" s="117">
        <v>45630</v>
      </c>
      <c r="M348" s="118">
        <f t="shared" si="22"/>
        <v>0.75</v>
      </c>
      <c r="N348" s="117">
        <v>45996</v>
      </c>
      <c r="O348" s="118">
        <f t="shared" si="22"/>
        <v>0.75</v>
      </c>
      <c r="P348" s="117">
        <v>46361</v>
      </c>
      <c r="Q348" s="118">
        <f t="shared" si="22"/>
        <v>0.75</v>
      </c>
      <c r="R348" s="117">
        <v>46726</v>
      </c>
      <c r="S348" s="118">
        <f t="shared" si="22"/>
        <v>0.75</v>
      </c>
      <c r="T348" s="117">
        <v>47091</v>
      </c>
      <c r="U348" s="118">
        <f t="shared" si="22"/>
        <v>0.75</v>
      </c>
    </row>
    <row r="349" spans="10:21" x14ac:dyDescent="0.4">
      <c r="J349" s="117">
        <v>45266</v>
      </c>
      <c r="K349" s="118">
        <f t="shared" si="22"/>
        <v>0.75</v>
      </c>
      <c r="L349" s="117">
        <v>45631</v>
      </c>
      <c r="M349" s="118">
        <f t="shared" si="22"/>
        <v>0.75</v>
      </c>
      <c r="N349" s="117">
        <v>45997</v>
      </c>
      <c r="O349" s="118">
        <f t="shared" si="22"/>
        <v>0.75</v>
      </c>
      <c r="P349" s="117">
        <v>46362</v>
      </c>
      <c r="Q349" s="118">
        <f t="shared" si="22"/>
        <v>0.75</v>
      </c>
      <c r="R349" s="117">
        <v>46727</v>
      </c>
      <c r="S349" s="118">
        <f t="shared" si="22"/>
        <v>0.75</v>
      </c>
      <c r="T349" s="117">
        <v>47092</v>
      </c>
      <c r="U349" s="118">
        <f t="shared" si="22"/>
        <v>0.75</v>
      </c>
    </row>
    <row r="350" spans="10:21" x14ac:dyDescent="0.4">
      <c r="J350" s="117">
        <v>45267</v>
      </c>
      <c r="K350" s="118">
        <f t="shared" si="22"/>
        <v>0.75</v>
      </c>
      <c r="L350" s="117">
        <v>45632</v>
      </c>
      <c r="M350" s="118">
        <f t="shared" si="22"/>
        <v>0.75</v>
      </c>
      <c r="N350" s="117">
        <v>45998</v>
      </c>
      <c r="O350" s="118">
        <f t="shared" si="22"/>
        <v>0.75</v>
      </c>
      <c r="P350" s="117">
        <v>46363</v>
      </c>
      <c r="Q350" s="118">
        <f t="shared" si="22"/>
        <v>0.75</v>
      </c>
      <c r="R350" s="117">
        <v>46728</v>
      </c>
      <c r="S350" s="118">
        <f t="shared" si="22"/>
        <v>0.75</v>
      </c>
      <c r="T350" s="117">
        <v>47093</v>
      </c>
      <c r="U350" s="118">
        <f t="shared" si="22"/>
        <v>0.75</v>
      </c>
    </row>
    <row r="351" spans="10:21" x14ac:dyDescent="0.4">
      <c r="J351" s="117">
        <v>45268</v>
      </c>
      <c r="K351" s="118">
        <f t="shared" si="22"/>
        <v>0.75</v>
      </c>
      <c r="L351" s="117">
        <v>45633</v>
      </c>
      <c r="M351" s="118">
        <f t="shared" si="22"/>
        <v>0.75</v>
      </c>
      <c r="N351" s="117">
        <v>45999</v>
      </c>
      <c r="O351" s="118">
        <f t="shared" si="22"/>
        <v>0.75</v>
      </c>
      <c r="P351" s="117">
        <v>46364</v>
      </c>
      <c r="Q351" s="118">
        <f t="shared" si="22"/>
        <v>0.75</v>
      </c>
      <c r="R351" s="117">
        <v>46729</v>
      </c>
      <c r="S351" s="118">
        <f t="shared" si="22"/>
        <v>0.75</v>
      </c>
      <c r="T351" s="117">
        <v>47094</v>
      </c>
      <c r="U351" s="118">
        <f t="shared" si="22"/>
        <v>0.75</v>
      </c>
    </row>
    <row r="352" spans="10:21" x14ac:dyDescent="0.4">
      <c r="J352" s="117">
        <v>45269</v>
      </c>
      <c r="K352" s="118">
        <f t="shared" si="22"/>
        <v>0.75</v>
      </c>
      <c r="L352" s="117">
        <v>45634</v>
      </c>
      <c r="M352" s="118">
        <f t="shared" si="22"/>
        <v>0.75</v>
      </c>
      <c r="N352" s="117">
        <v>46000</v>
      </c>
      <c r="O352" s="118">
        <f t="shared" si="22"/>
        <v>0.75</v>
      </c>
      <c r="P352" s="117">
        <v>46365</v>
      </c>
      <c r="Q352" s="118">
        <f t="shared" si="22"/>
        <v>0.75</v>
      </c>
      <c r="R352" s="117">
        <v>46730</v>
      </c>
      <c r="S352" s="118">
        <f t="shared" si="22"/>
        <v>0.75</v>
      </c>
      <c r="T352" s="117">
        <v>47095</v>
      </c>
      <c r="U352" s="118">
        <f t="shared" si="22"/>
        <v>0.75</v>
      </c>
    </row>
    <row r="353" spans="10:21" x14ac:dyDescent="0.4">
      <c r="J353" s="117">
        <v>45270</v>
      </c>
      <c r="K353" s="118">
        <f t="shared" si="22"/>
        <v>0.75</v>
      </c>
      <c r="L353" s="117">
        <v>45635</v>
      </c>
      <c r="M353" s="118">
        <f t="shared" si="22"/>
        <v>0.75</v>
      </c>
      <c r="N353" s="117">
        <v>46001</v>
      </c>
      <c r="O353" s="118">
        <f t="shared" si="22"/>
        <v>0.75</v>
      </c>
      <c r="P353" s="117">
        <v>46366</v>
      </c>
      <c r="Q353" s="118">
        <f t="shared" si="22"/>
        <v>0.75</v>
      </c>
      <c r="R353" s="117">
        <v>46731</v>
      </c>
      <c r="S353" s="118">
        <f t="shared" si="22"/>
        <v>0.75</v>
      </c>
      <c r="T353" s="117">
        <v>47096</v>
      </c>
      <c r="U353" s="118">
        <f t="shared" si="22"/>
        <v>0.75</v>
      </c>
    </row>
    <row r="354" spans="10:21" x14ac:dyDescent="0.4">
      <c r="J354" s="117">
        <v>45271</v>
      </c>
      <c r="K354" s="118">
        <f t="shared" si="22"/>
        <v>0.75</v>
      </c>
      <c r="L354" s="117">
        <v>45636</v>
      </c>
      <c r="M354" s="118">
        <f t="shared" si="22"/>
        <v>0.75</v>
      </c>
      <c r="N354" s="117">
        <v>46002</v>
      </c>
      <c r="O354" s="118">
        <f t="shared" si="22"/>
        <v>0.75</v>
      </c>
      <c r="P354" s="117">
        <v>46367</v>
      </c>
      <c r="Q354" s="118">
        <f t="shared" si="22"/>
        <v>0.75</v>
      </c>
      <c r="R354" s="117">
        <v>46732</v>
      </c>
      <c r="S354" s="118">
        <f t="shared" si="22"/>
        <v>0.75</v>
      </c>
      <c r="T354" s="117">
        <v>47097</v>
      </c>
      <c r="U354" s="118">
        <f t="shared" si="22"/>
        <v>0.75</v>
      </c>
    </row>
    <row r="355" spans="10:21" x14ac:dyDescent="0.4">
      <c r="J355" s="117">
        <v>45272</v>
      </c>
      <c r="K355" s="118">
        <f t="shared" si="22"/>
        <v>0.75</v>
      </c>
      <c r="L355" s="117">
        <v>45637</v>
      </c>
      <c r="M355" s="118">
        <f t="shared" si="22"/>
        <v>0.75</v>
      </c>
      <c r="N355" s="117">
        <v>46003</v>
      </c>
      <c r="O355" s="118">
        <f t="shared" si="22"/>
        <v>0.75</v>
      </c>
      <c r="P355" s="117">
        <v>46368</v>
      </c>
      <c r="Q355" s="118">
        <f t="shared" si="22"/>
        <v>0.75</v>
      </c>
      <c r="R355" s="117">
        <v>46733</v>
      </c>
      <c r="S355" s="118">
        <f t="shared" si="22"/>
        <v>0.75</v>
      </c>
      <c r="T355" s="117">
        <v>47098</v>
      </c>
      <c r="U355" s="118">
        <f t="shared" si="22"/>
        <v>0.75</v>
      </c>
    </row>
    <row r="356" spans="10:21" x14ac:dyDescent="0.4">
      <c r="J356" s="117">
        <v>45273</v>
      </c>
      <c r="K356" s="118">
        <f t="shared" si="22"/>
        <v>0.75</v>
      </c>
      <c r="L356" s="117">
        <v>45638</v>
      </c>
      <c r="M356" s="118">
        <f t="shared" si="22"/>
        <v>0.75</v>
      </c>
      <c r="N356" s="117">
        <v>46004</v>
      </c>
      <c r="O356" s="118">
        <f t="shared" si="22"/>
        <v>0.75</v>
      </c>
      <c r="P356" s="117">
        <v>46369</v>
      </c>
      <c r="Q356" s="118">
        <f t="shared" si="22"/>
        <v>0.75</v>
      </c>
      <c r="R356" s="117">
        <v>46734</v>
      </c>
      <c r="S356" s="118">
        <f t="shared" si="22"/>
        <v>0.75</v>
      </c>
      <c r="T356" s="117">
        <v>47099</v>
      </c>
      <c r="U356" s="118">
        <f t="shared" si="22"/>
        <v>0.75</v>
      </c>
    </row>
    <row r="357" spans="10:21" x14ac:dyDescent="0.4">
      <c r="J357" s="117">
        <v>45274</v>
      </c>
      <c r="K357" s="118">
        <f t="shared" si="22"/>
        <v>0.75</v>
      </c>
      <c r="L357" s="117">
        <v>45639</v>
      </c>
      <c r="M357" s="118">
        <f t="shared" si="22"/>
        <v>0.75</v>
      </c>
      <c r="N357" s="117">
        <v>46005</v>
      </c>
      <c r="O357" s="118">
        <f t="shared" si="22"/>
        <v>0.75</v>
      </c>
      <c r="P357" s="117">
        <v>46370</v>
      </c>
      <c r="Q357" s="118">
        <f t="shared" si="22"/>
        <v>0.75</v>
      </c>
      <c r="R357" s="117">
        <v>46735</v>
      </c>
      <c r="S357" s="118">
        <f t="shared" si="22"/>
        <v>0.75</v>
      </c>
      <c r="T357" s="117">
        <v>47100</v>
      </c>
      <c r="U357" s="118">
        <f t="shared" si="22"/>
        <v>0.75</v>
      </c>
    </row>
    <row r="358" spans="10:21" x14ac:dyDescent="0.4">
      <c r="J358" s="117">
        <v>45275</v>
      </c>
      <c r="K358" s="118">
        <f t="shared" si="22"/>
        <v>0.75</v>
      </c>
      <c r="L358" s="117">
        <v>45640</v>
      </c>
      <c r="M358" s="118">
        <f t="shared" si="22"/>
        <v>0.75</v>
      </c>
      <c r="N358" s="117">
        <v>46006</v>
      </c>
      <c r="O358" s="118">
        <f t="shared" si="22"/>
        <v>0.75</v>
      </c>
      <c r="P358" s="117">
        <v>46371</v>
      </c>
      <c r="Q358" s="118">
        <f t="shared" si="22"/>
        <v>0.75</v>
      </c>
      <c r="R358" s="117">
        <v>46736</v>
      </c>
      <c r="S358" s="118">
        <f t="shared" si="22"/>
        <v>0.75</v>
      </c>
      <c r="T358" s="117">
        <v>47101</v>
      </c>
      <c r="U358" s="118">
        <f t="shared" si="22"/>
        <v>0.75</v>
      </c>
    </row>
    <row r="359" spans="10:21" x14ac:dyDescent="0.4">
      <c r="J359" s="117">
        <v>45276</v>
      </c>
      <c r="K359" s="118">
        <f t="shared" si="22"/>
        <v>0.75</v>
      </c>
      <c r="L359" s="117">
        <v>45641</v>
      </c>
      <c r="M359" s="118">
        <f t="shared" si="22"/>
        <v>0.75</v>
      </c>
      <c r="N359" s="117">
        <v>46007</v>
      </c>
      <c r="O359" s="118">
        <f t="shared" si="22"/>
        <v>0.75</v>
      </c>
      <c r="P359" s="117">
        <v>46372</v>
      </c>
      <c r="Q359" s="118">
        <f t="shared" si="22"/>
        <v>0.75</v>
      </c>
      <c r="R359" s="117">
        <v>46737</v>
      </c>
      <c r="S359" s="118">
        <f t="shared" si="22"/>
        <v>0.75</v>
      </c>
      <c r="T359" s="117">
        <v>47102</v>
      </c>
      <c r="U359" s="118">
        <f t="shared" si="22"/>
        <v>0.75</v>
      </c>
    </row>
    <row r="360" spans="10:21" x14ac:dyDescent="0.4">
      <c r="J360" s="117">
        <v>45277</v>
      </c>
      <c r="K360" s="118">
        <f t="shared" si="22"/>
        <v>0.75</v>
      </c>
      <c r="L360" s="117">
        <v>45642</v>
      </c>
      <c r="M360" s="118">
        <f t="shared" si="22"/>
        <v>0.75</v>
      </c>
      <c r="N360" s="117">
        <v>46008</v>
      </c>
      <c r="O360" s="118">
        <f t="shared" si="22"/>
        <v>0.75</v>
      </c>
      <c r="P360" s="117">
        <v>46373</v>
      </c>
      <c r="Q360" s="118">
        <f t="shared" si="22"/>
        <v>0.75</v>
      </c>
      <c r="R360" s="117">
        <v>46738</v>
      </c>
      <c r="S360" s="118">
        <f t="shared" si="22"/>
        <v>0.75</v>
      </c>
      <c r="T360" s="117">
        <v>47103</v>
      </c>
      <c r="U360" s="118">
        <f t="shared" si="22"/>
        <v>0.75</v>
      </c>
    </row>
    <row r="361" spans="10:21" x14ac:dyDescent="0.4">
      <c r="J361" s="117">
        <v>45278</v>
      </c>
      <c r="K361" s="118">
        <f t="shared" si="22"/>
        <v>0.75</v>
      </c>
      <c r="L361" s="117">
        <v>45643</v>
      </c>
      <c r="M361" s="118">
        <f t="shared" si="22"/>
        <v>0.75</v>
      </c>
      <c r="N361" s="117">
        <v>46009</v>
      </c>
      <c r="O361" s="118">
        <f t="shared" si="22"/>
        <v>0.75</v>
      </c>
      <c r="P361" s="117">
        <v>46374</v>
      </c>
      <c r="Q361" s="118">
        <f t="shared" si="22"/>
        <v>0.75</v>
      </c>
      <c r="R361" s="117">
        <v>46739</v>
      </c>
      <c r="S361" s="118">
        <f t="shared" si="22"/>
        <v>0.75</v>
      </c>
      <c r="T361" s="117">
        <v>47104</v>
      </c>
      <c r="U361" s="118">
        <f t="shared" si="22"/>
        <v>0.75</v>
      </c>
    </row>
    <row r="362" spans="10:21" x14ac:dyDescent="0.4">
      <c r="J362" s="117">
        <v>45279</v>
      </c>
      <c r="K362" s="118">
        <f t="shared" si="22"/>
        <v>0.75</v>
      </c>
      <c r="L362" s="117">
        <v>45644</v>
      </c>
      <c r="M362" s="118">
        <f t="shared" si="22"/>
        <v>0.75</v>
      </c>
      <c r="N362" s="117">
        <v>46010</v>
      </c>
      <c r="O362" s="118">
        <f t="shared" si="22"/>
        <v>0.75</v>
      </c>
      <c r="P362" s="117">
        <v>46375</v>
      </c>
      <c r="Q362" s="118">
        <f t="shared" si="22"/>
        <v>0.75</v>
      </c>
      <c r="R362" s="117">
        <v>46740</v>
      </c>
      <c r="S362" s="118">
        <f t="shared" si="22"/>
        <v>0.75</v>
      </c>
      <c r="T362" s="117">
        <v>47105</v>
      </c>
      <c r="U362" s="118">
        <f t="shared" si="22"/>
        <v>0.75</v>
      </c>
    </row>
    <row r="363" spans="10:21" x14ac:dyDescent="0.4">
      <c r="J363" s="117">
        <v>45280</v>
      </c>
      <c r="K363" s="118">
        <f t="shared" si="22"/>
        <v>0.75</v>
      </c>
      <c r="L363" s="117">
        <v>45645</v>
      </c>
      <c r="M363" s="118">
        <f t="shared" si="22"/>
        <v>0.75</v>
      </c>
      <c r="N363" s="117">
        <v>46011</v>
      </c>
      <c r="O363" s="118">
        <f t="shared" si="22"/>
        <v>0.75</v>
      </c>
      <c r="P363" s="117">
        <v>46376</v>
      </c>
      <c r="Q363" s="118">
        <f t="shared" si="22"/>
        <v>0.75</v>
      </c>
      <c r="R363" s="117">
        <v>46741</v>
      </c>
      <c r="S363" s="118">
        <f t="shared" si="22"/>
        <v>0.75</v>
      </c>
      <c r="T363" s="117">
        <v>47106</v>
      </c>
      <c r="U363" s="118">
        <f t="shared" si="22"/>
        <v>0.75</v>
      </c>
    </row>
    <row r="364" spans="10:21" x14ac:dyDescent="0.4">
      <c r="J364" s="117">
        <v>45281</v>
      </c>
      <c r="K364" s="118">
        <f t="shared" si="22"/>
        <v>0.75</v>
      </c>
      <c r="L364" s="117">
        <v>45646</v>
      </c>
      <c r="M364" s="118">
        <f t="shared" si="22"/>
        <v>0.75</v>
      </c>
      <c r="N364" s="117">
        <v>46012</v>
      </c>
      <c r="O364" s="118">
        <f t="shared" si="22"/>
        <v>0.75</v>
      </c>
      <c r="P364" s="117">
        <v>46377</v>
      </c>
      <c r="Q364" s="118">
        <f t="shared" si="22"/>
        <v>0.75</v>
      </c>
      <c r="R364" s="117">
        <v>46742</v>
      </c>
      <c r="S364" s="118">
        <f t="shared" si="22"/>
        <v>0.75</v>
      </c>
      <c r="T364" s="117">
        <v>47107</v>
      </c>
      <c r="U364" s="118">
        <f t="shared" si="22"/>
        <v>0.75</v>
      </c>
    </row>
    <row r="365" spans="10:21" x14ac:dyDescent="0.4">
      <c r="J365" s="117">
        <v>45282</v>
      </c>
      <c r="K365" s="118">
        <f t="shared" si="22"/>
        <v>0.75</v>
      </c>
      <c r="L365" s="117">
        <v>45647</v>
      </c>
      <c r="M365" s="118">
        <f t="shared" si="22"/>
        <v>0.75</v>
      </c>
      <c r="N365" s="117">
        <v>46013</v>
      </c>
      <c r="O365" s="118">
        <f t="shared" si="22"/>
        <v>0.75</v>
      </c>
      <c r="P365" s="117">
        <v>46378</v>
      </c>
      <c r="Q365" s="118">
        <f t="shared" si="22"/>
        <v>0.75</v>
      </c>
      <c r="R365" s="117">
        <v>46743</v>
      </c>
      <c r="S365" s="118">
        <f t="shared" si="22"/>
        <v>0.75</v>
      </c>
      <c r="T365" s="117">
        <v>47108</v>
      </c>
      <c r="U365" s="118">
        <f t="shared" si="22"/>
        <v>0.75</v>
      </c>
    </row>
    <row r="366" spans="10:21" x14ac:dyDescent="0.4">
      <c r="J366" s="117">
        <v>45283</v>
      </c>
      <c r="K366" s="118">
        <f t="shared" si="22"/>
        <v>0.75</v>
      </c>
      <c r="L366" s="117">
        <v>45648</v>
      </c>
      <c r="M366" s="118">
        <f t="shared" si="22"/>
        <v>0.75</v>
      </c>
      <c r="N366" s="117">
        <v>46014</v>
      </c>
      <c r="O366" s="118">
        <f t="shared" si="22"/>
        <v>0.75</v>
      </c>
      <c r="P366" s="117">
        <v>46379</v>
      </c>
      <c r="Q366" s="118">
        <f t="shared" si="22"/>
        <v>0.75</v>
      </c>
      <c r="R366" s="117">
        <v>46744</v>
      </c>
      <c r="S366" s="118">
        <f t="shared" si="22"/>
        <v>0.75</v>
      </c>
      <c r="T366" s="117">
        <v>47109</v>
      </c>
      <c r="U366" s="118">
        <f t="shared" si="22"/>
        <v>0.75</v>
      </c>
    </row>
    <row r="367" spans="10:21" x14ac:dyDescent="0.4">
      <c r="J367" s="117">
        <v>45284</v>
      </c>
      <c r="K367" s="118">
        <f t="shared" si="22"/>
        <v>0.75</v>
      </c>
      <c r="L367" s="117">
        <v>45649</v>
      </c>
      <c r="M367" s="118">
        <f t="shared" si="22"/>
        <v>0.75</v>
      </c>
      <c r="N367" s="117">
        <v>46015</v>
      </c>
      <c r="O367" s="118">
        <f t="shared" si="22"/>
        <v>0.75</v>
      </c>
      <c r="P367" s="117">
        <v>46380</v>
      </c>
      <c r="Q367" s="118">
        <f t="shared" si="22"/>
        <v>0.75</v>
      </c>
      <c r="R367" s="117">
        <v>46745</v>
      </c>
      <c r="S367" s="118">
        <f t="shared" si="22"/>
        <v>0.75</v>
      </c>
      <c r="T367" s="117">
        <v>47110</v>
      </c>
      <c r="U367" s="118">
        <f t="shared" si="22"/>
        <v>0.75</v>
      </c>
    </row>
    <row r="368" spans="10:21" x14ac:dyDescent="0.4">
      <c r="J368" s="117">
        <v>45285</v>
      </c>
      <c r="K368" s="118">
        <f t="shared" si="22"/>
        <v>0.75</v>
      </c>
      <c r="L368" s="117">
        <v>45650</v>
      </c>
      <c r="M368" s="118">
        <f t="shared" si="22"/>
        <v>0.75</v>
      </c>
      <c r="N368" s="117">
        <v>46016</v>
      </c>
      <c r="O368" s="118">
        <f t="shared" si="22"/>
        <v>0.75</v>
      </c>
      <c r="P368" s="117">
        <v>46381</v>
      </c>
      <c r="Q368" s="118">
        <f t="shared" si="22"/>
        <v>0.75</v>
      </c>
      <c r="R368" s="117">
        <v>46746</v>
      </c>
      <c r="S368" s="118">
        <f t="shared" si="22"/>
        <v>0.75</v>
      </c>
      <c r="T368" s="117">
        <v>47111</v>
      </c>
      <c r="U368" s="118">
        <f t="shared" si="22"/>
        <v>0.75</v>
      </c>
    </row>
    <row r="369" spans="10:21" x14ac:dyDescent="0.4">
      <c r="J369" s="117">
        <v>45286</v>
      </c>
      <c r="K369" s="118">
        <f t="shared" si="22"/>
        <v>0.75</v>
      </c>
      <c r="L369" s="117">
        <v>45651</v>
      </c>
      <c r="M369" s="118">
        <f t="shared" si="22"/>
        <v>0.75</v>
      </c>
      <c r="N369" s="117">
        <v>46017</v>
      </c>
      <c r="O369" s="118">
        <f t="shared" si="22"/>
        <v>0.75</v>
      </c>
      <c r="P369" s="117">
        <v>46382</v>
      </c>
      <c r="Q369" s="118">
        <f t="shared" si="22"/>
        <v>0.75</v>
      </c>
      <c r="R369" s="117">
        <v>46747</v>
      </c>
      <c r="S369" s="118">
        <f t="shared" si="22"/>
        <v>0.75</v>
      </c>
      <c r="T369" s="117">
        <v>47112</v>
      </c>
      <c r="U369" s="118">
        <f t="shared" si="22"/>
        <v>0.75</v>
      </c>
    </row>
    <row r="370" spans="10:21" x14ac:dyDescent="0.4">
      <c r="J370" s="117">
        <v>45287</v>
      </c>
      <c r="K370" s="118">
        <f t="shared" si="22"/>
        <v>0.75</v>
      </c>
      <c r="L370" s="117">
        <v>45652</v>
      </c>
      <c r="M370" s="118">
        <f t="shared" si="22"/>
        <v>0.75</v>
      </c>
      <c r="N370" s="117">
        <v>46018</v>
      </c>
      <c r="O370" s="118">
        <f t="shared" si="22"/>
        <v>0.75</v>
      </c>
      <c r="P370" s="117">
        <v>46383</v>
      </c>
      <c r="Q370" s="118">
        <f t="shared" si="22"/>
        <v>0.75</v>
      </c>
      <c r="R370" s="117">
        <v>46748</v>
      </c>
      <c r="S370" s="118">
        <f t="shared" si="22"/>
        <v>0.75</v>
      </c>
      <c r="T370" s="117">
        <v>47113</v>
      </c>
      <c r="U370" s="118">
        <f t="shared" si="22"/>
        <v>0.75</v>
      </c>
    </row>
    <row r="371" spans="10:21" x14ac:dyDescent="0.4">
      <c r="J371" s="117">
        <v>45288</v>
      </c>
      <c r="K371" s="118">
        <f t="shared" si="22"/>
        <v>0.75</v>
      </c>
      <c r="L371" s="117">
        <v>45653</v>
      </c>
      <c r="M371" s="118">
        <f t="shared" si="22"/>
        <v>0.75</v>
      </c>
      <c r="N371" s="117">
        <v>46019</v>
      </c>
      <c r="O371" s="118">
        <f t="shared" si="22"/>
        <v>0.75</v>
      </c>
      <c r="P371" s="117">
        <v>46384</v>
      </c>
      <c r="Q371" s="118">
        <f t="shared" si="22"/>
        <v>0.75</v>
      </c>
      <c r="R371" s="117">
        <v>46749</v>
      </c>
      <c r="S371" s="118">
        <f t="shared" si="22"/>
        <v>0.75</v>
      </c>
      <c r="T371" s="117">
        <v>47114</v>
      </c>
      <c r="U371" s="118">
        <f t="shared" si="22"/>
        <v>0.75</v>
      </c>
    </row>
    <row r="372" spans="10:21" x14ac:dyDescent="0.4">
      <c r="J372" s="117">
        <v>45289</v>
      </c>
      <c r="K372" s="118">
        <f t="shared" si="22"/>
        <v>0.75</v>
      </c>
      <c r="L372" s="117">
        <v>45654</v>
      </c>
      <c r="M372" s="118">
        <f t="shared" si="22"/>
        <v>0.75</v>
      </c>
      <c r="N372" s="117">
        <v>46020</v>
      </c>
      <c r="O372" s="118">
        <f t="shared" si="22"/>
        <v>0.75</v>
      </c>
      <c r="P372" s="117">
        <v>46385</v>
      </c>
      <c r="Q372" s="118">
        <f t="shared" si="22"/>
        <v>0.75</v>
      </c>
      <c r="R372" s="117">
        <v>46750</v>
      </c>
      <c r="S372" s="118">
        <f t="shared" si="22"/>
        <v>0.75</v>
      </c>
      <c r="T372" s="117">
        <v>47115</v>
      </c>
      <c r="U372" s="118">
        <f t="shared" ref="U372:U375" si="23">+U371</f>
        <v>0.75</v>
      </c>
    </row>
    <row r="373" spans="10:21" x14ac:dyDescent="0.4">
      <c r="J373" s="117">
        <v>45290</v>
      </c>
      <c r="K373" s="118">
        <f t="shared" si="22"/>
        <v>0.75</v>
      </c>
      <c r="L373" s="117">
        <v>45655</v>
      </c>
      <c r="M373" s="118">
        <f t="shared" si="22"/>
        <v>0.75</v>
      </c>
      <c r="N373" s="117">
        <v>46021</v>
      </c>
      <c r="O373" s="118">
        <f t="shared" si="22"/>
        <v>0.75</v>
      </c>
      <c r="P373" s="117">
        <v>46386</v>
      </c>
      <c r="Q373" s="118">
        <f t="shared" si="22"/>
        <v>0.75</v>
      </c>
      <c r="R373" s="117">
        <v>46751</v>
      </c>
      <c r="S373" s="118">
        <f t="shared" si="22"/>
        <v>0.75</v>
      </c>
      <c r="T373" s="117">
        <v>47116</v>
      </c>
      <c r="U373" s="118">
        <f t="shared" si="23"/>
        <v>0.75</v>
      </c>
    </row>
    <row r="374" spans="10:21" x14ac:dyDescent="0.4">
      <c r="J374" s="117">
        <v>45291</v>
      </c>
      <c r="K374" s="118">
        <f t="shared" si="22"/>
        <v>0.75</v>
      </c>
      <c r="L374" s="117">
        <v>45656</v>
      </c>
      <c r="M374" s="118">
        <f t="shared" si="22"/>
        <v>0.75</v>
      </c>
      <c r="N374" s="117">
        <v>46022</v>
      </c>
      <c r="O374" s="118">
        <f t="shared" si="22"/>
        <v>0.75</v>
      </c>
      <c r="P374" s="117">
        <v>46387</v>
      </c>
      <c r="Q374" s="118">
        <f t="shared" si="22"/>
        <v>0.75</v>
      </c>
      <c r="R374" s="117">
        <v>46752</v>
      </c>
      <c r="S374" s="118">
        <f t="shared" si="22"/>
        <v>0.75</v>
      </c>
      <c r="T374" s="117">
        <v>47117</v>
      </c>
      <c r="U374" s="118">
        <f t="shared" si="23"/>
        <v>0.75</v>
      </c>
    </row>
    <row r="375" spans="10:21" x14ac:dyDescent="0.4">
      <c r="L375" s="117">
        <v>45657</v>
      </c>
      <c r="M375" s="118">
        <f t="shared" ref="M375" si="24">+M374</f>
        <v>0.75</v>
      </c>
      <c r="T375" s="117">
        <v>47118</v>
      </c>
      <c r="U375" s="118">
        <f t="shared" si="23"/>
        <v>0.75</v>
      </c>
    </row>
  </sheetData>
  <hyperlinks>
    <hyperlink ref="J2" r:id="rId1"/>
  </hyperlinks>
  <pageMargins left="0.7" right="0.7" top="0.75" bottom="0.75" header="0.3" footer="0.3"/>
  <pageSetup paperSize="9" orientation="portrait" horizontalDpi="360" verticalDpi="36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
  <sheetViews>
    <sheetView workbookViewId="0"/>
  </sheetViews>
  <sheetFormatPr defaultColWidth="11.3984375" defaultRowHeight="12.75" x14ac:dyDescent="0.35"/>
  <cols>
    <col min="1" max="1" width="11.73046875" bestFit="1" customWidth="1"/>
    <col min="9" max="9" width="7.265625" customWidth="1"/>
  </cols>
  <sheetData>
    <row r="1" spans="1:10" ht="13.15" x14ac:dyDescent="0.4">
      <c r="A1" s="3" t="s">
        <v>105</v>
      </c>
    </row>
    <row r="3" spans="1:10" s="8" customFormat="1" ht="13.15" x14ac:dyDescent="0.35">
      <c r="A3" s="34" t="s">
        <v>35</v>
      </c>
      <c r="B3" s="17" t="s">
        <v>36</v>
      </c>
      <c r="C3" s="17" t="s">
        <v>44</v>
      </c>
      <c r="D3" s="17" t="s">
        <v>45</v>
      </c>
      <c r="E3" s="17" t="s">
        <v>46</v>
      </c>
      <c r="F3" s="17" t="s">
        <v>47</v>
      </c>
      <c r="G3" s="17" t="s">
        <v>48</v>
      </c>
      <c r="H3" s="17" t="s">
        <v>49</v>
      </c>
    </row>
    <row r="4" spans="1:10" s="8" customFormat="1" x14ac:dyDescent="0.35">
      <c r="A4" s="9" t="s">
        <v>27</v>
      </c>
      <c r="B4" s="22">
        <v>0.19</v>
      </c>
      <c r="C4" s="41">
        <v>0.25</v>
      </c>
      <c r="D4" s="41">
        <f t="shared" ref="D4:G4" si="0">+C4</f>
        <v>0.25</v>
      </c>
      <c r="E4" s="41">
        <v>0.22</v>
      </c>
      <c r="F4" s="41">
        <f t="shared" si="0"/>
        <v>0.22</v>
      </c>
      <c r="G4" s="41">
        <f t="shared" si="0"/>
        <v>0.22</v>
      </c>
      <c r="H4" s="41">
        <v>0.21</v>
      </c>
      <c r="J4" s="101" t="s">
        <v>61</v>
      </c>
    </row>
    <row r="5" spans="1:10" s="8" customFormat="1" x14ac:dyDescent="0.35">
      <c r="A5" s="9"/>
      <c r="B5" s="22"/>
      <c r="C5" s="22"/>
      <c r="D5" s="22"/>
      <c r="E5" s="22"/>
      <c r="F5" s="22"/>
      <c r="G5" s="22"/>
      <c r="H5" s="13"/>
    </row>
    <row r="6" spans="1:10" s="8" customFormat="1" ht="13.15" x14ac:dyDescent="0.35">
      <c r="A6" s="34" t="s">
        <v>37</v>
      </c>
      <c r="B6" s="22"/>
      <c r="C6" s="17">
        <v>2023</v>
      </c>
      <c r="D6" s="17">
        <v>2024</v>
      </c>
      <c r="E6" s="17">
        <v>2025</v>
      </c>
      <c r="F6" s="17">
        <v>2026</v>
      </c>
      <c r="G6" s="17">
        <v>2027</v>
      </c>
      <c r="H6" s="17">
        <v>2028</v>
      </c>
    </row>
    <row r="7" spans="1:10" s="8" customFormat="1" x14ac:dyDescent="0.35">
      <c r="A7" s="29" t="s">
        <v>27</v>
      </c>
      <c r="B7" s="22"/>
      <c r="C7" s="31">
        <f t="shared" ref="C7:H7" si="1">+B4/4+C4/4*3</f>
        <v>0.23499999999999999</v>
      </c>
      <c r="D7" s="31">
        <f t="shared" si="1"/>
        <v>0.25</v>
      </c>
      <c r="E7" s="31">
        <f t="shared" si="1"/>
        <v>0.22750000000000001</v>
      </c>
      <c r="F7" s="31">
        <f t="shared" si="1"/>
        <v>0.22</v>
      </c>
      <c r="G7" s="31">
        <f t="shared" si="1"/>
        <v>0.22</v>
      </c>
      <c r="H7" s="31">
        <f t="shared" si="1"/>
        <v>0.21249999999999999</v>
      </c>
    </row>
    <row r="8" spans="1:10" s="8" customFormat="1" x14ac:dyDescent="0.35">
      <c r="A8" s="9"/>
      <c r="B8" s="22"/>
      <c r="C8" s="22"/>
      <c r="D8" s="22"/>
      <c r="E8" s="22"/>
      <c r="F8" s="22"/>
      <c r="G8" s="22"/>
      <c r="H8" s="13"/>
    </row>
    <row r="9" spans="1:10" s="8" customFormat="1" x14ac:dyDescent="0.35">
      <c r="A9" s="9"/>
      <c r="B9" s="14"/>
      <c r="C9" s="14"/>
      <c r="D9" s="14"/>
      <c r="E9" s="14"/>
      <c r="F9" s="14"/>
      <c r="G9" s="14"/>
      <c r="H9" s="14"/>
    </row>
  </sheetData>
  <pageMargins left="0.75" right="0.75" top="1" bottom="1" header="0.5" footer="0.5"/>
  <pageSetup paperSize="9" orientation="landscape" horizontalDpi="2400" verticalDpi="24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L29"/>
  <sheetViews>
    <sheetView workbookViewId="0">
      <selection activeCell="A2" sqref="A2"/>
    </sheetView>
  </sheetViews>
  <sheetFormatPr defaultColWidth="11.3984375" defaultRowHeight="12.75" x14ac:dyDescent="0.35"/>
  <cols>
    <col min="1" max="1" width="43.86328125" bestFit="1" customWidth="1"/>
    <col min="2" max="2" width="7.59765625" style="126" bestFit="1" customWidth="1"/>
    <col min="3" max="3" width="9.73046875" style="126" bestFit="1" customWidth="1"/>
    <col min="4" max="4" width="10.1328125" style="126" customWidth="1"/>
    <col min="5" max="10" width="10.265625" bestFit="1" customWidth="1"/>
    <col min="11" max="11" width="7.265625" customWidth="1"/>
    <col min="12" max="12" width="77.3984375" bestFit="1" customWidth="1"/>
  </cols>
  <sheetData>
    <row r="1" spans="1:12" ht="13.15" x14ac:dyDescent="0.4">
      <c r="A1" s="3" t="s">
        <v>25</v>
      </c>
      <c r="B1" s="125"/>
      <c r="E1" s="30">
        <v>44927</v>
      </c>
      <c r="F1" s="30">
        <f>E2+1</f>
        <v>45292</v>
      </c>
      <c r="G1" s="30">
        <f>F2+1</f>
        <v>45658</v>
      </c>
      <c r="H1" s="30">
        <f>G2+1</f>
        <v>46023</v>
      </c>
      <c r="I1" s="30">
        <f>H2+1</f>
        <v>46388</v>
      </c>
      <c r="J1" s="30">
        <f>I2+1</f>
        <v>46753</v>
      </c>
    </row>
    <row r="2" spans="1:12" x14ac:dyDescent="0.35">
      <c r="A2" s="150" t="s">
        <v>106</v>
      </c>
      <c r="E2" s="30">
        <f t="shared" ref="E2:J2" si="0">EOMONTH(E1,11)</f>
        <v>45291</v>
      </c>
      <c r="F2" s="30">
        <f t="shared" si="0"/>
        <v>45657</v>
      </c>
      <c r="G2" s="30">
        <f t="shared" si="0"/>
        <v>46022</v>
      </c>
      <c r="H2" s="30">
        <f t="shared" si="0"/>
        <v>46387</v>
      </c>
      <c r="I2" s="30">
        <f t="shared" si="0"/>
        <v>46752</v>
      </c>
      <c r="J2" s="30">
        <f t="shared" si="0"/>
        <v>47118</v>
      </c>
    </row>
    <row r="3" spans="1:12" s="8" customFormat="1" ht="25.5" x14ac:dyDescent="0.35">
      <c r="A3" s="11" t="s">
        <v>42</v>
      </c>
      <c r="B3" s="133" t="s">
        <v>43</v>
      </c>
      <c r="C3" s="134" t="s">
        <v>34</v>
      </c>
      <c r="D3" s="135" t="s">
        <v>30</v>
      </c>
      <c r="E3" s="28">
        <f t="shared" ref="E3:J3" si="1">+E1</f>
        <v>44927</v>
      </c>
      <c r="F3" s="28">
        <f t="shared" si="1"/>
        <v>45292</v>
      </c>
      <c r="G3" s="28">
        <f t="shared" si="1"/>
        <v>45658</v>
      </c>
      <c r="H3" s="28">
        <f t="shared" si="1"/>
        <v>46023</v>
      </c>
      <c r="I3" s="28">
        <f t="shared" si="1"/>
        <v>46388</v>
      </c>
      <c r="J3" s="28">
        <f t="shared" si="1"/>
        <v>46753</v>
      </c>
      <c r="K3" s="12"/>
    </row>
    <row r="4" spans="1:12" s="8" customFormat="1" ht="13.15" x14ac:dyDescent="0.35">
      <c r="A4" s="11"/>
      <c r="B4" s="127"/>
      <c r="C4" s="128"/>
      <c r="D4" s="14"/>
      <c r="E4" s="39" t="s">
        <v>43</v>
      </c>
      <c r="F4" s="39" t="s">
        <v>43</v>
      </c>
      <c r="G4" s="39" t="s">
        <v>43</v>
      </c>
      <c r="H4" s="39" t="s">
        <v>43</v>
      </c>
      <c r="I4" s="39" t="s">
        <v>43</v>
      </c>
      <c r="J4" s="39" t="s">
        <v>43</v>
      </c>
      <c r="K4" s="12"/>
    </row>
    <row r="5" spans="1:12" s="8" customFormat="1" x14ac:dyDescent="0.35">
      <c r="A5" s="9" t="s">
        <v>31</v>
      </c>
      <c r="B5" s="129">
        <v>280</v>
      </c>
      <c r="C5" s="44">
        <v>45474</v>
      </c>
      <c r="D5" s="130">
        <v>6</v>
      </c>
      <c r="E5" s="37">
        <f>$B5*IF($C5&gt;E$2,0,IF($C5&lt;=E$1,1,(E$2-$C5+1)/(E$2-E$1+1)))</f>
        <v>0</v>
      </c>
      <c r="F5" s="37">
        <f>$B5*IF($C5&gt;F$2,0,IF($C5&lt;=F$1,1,(F$2-$C5+1)/(F$2-F$1+1)))</f>
        <v>140.76502732240436</v>
      </c>
      <c r="G5" s="37">
        <f t="shared" ref="G5:J6" si="2">$B5*IF($C5&gt;G$2,0,IF($C5&lt;=G$1,1,(G$2-$C5+1)/(G$2-G$1+1)))</f>
        <v>280</v>
      </c>
      <c r="H5" s="37">
        <f t="shared" si="2"/>
        <v>280</v>
      </c>
      <c r="I5" s="37">
        <f t="shared" si="2"/>
        <v>280</v>
      </c>
      <c r="J5" s="37">
        <f t="shared" si="2"/>
        <v>280</v>
      </c>
      <c r="K5" s="13"/>
      <c r="L5" s="101" t="s">
        <v>59</v>
      </c>
    </row>
    <row r="6" spans="1:12" s="8" customFormat="1" x14ac:dyDescent="0.35">
      <c r="A6" s="9" t="s">
        <v>33</v>
      </c>
      <c r="B6" s="129"/>
      <c r="C6" s="44"/>
      <c r="D6" s="130"/>
      <c r="E6" s="37">
        <f>$B6*IF($C6&gt;E$2,0,IF($C6&lt;=E$1,1,(E$2-$C6+1)/(E$2-E$1+1)))</f>
        <v>0</v>
      </c>
      <c r="F6" s="37">
        <f>$B6*IF($C6&gt;F$2,0,IF($C6&lt;=F$1,1,(F$2-$C6+1)/(F$2-F$1+1)))</f>
        <v>0</v>
      </c>
      <c r="G6" s="37">
        <f t="shared" si="2"/>
        <v>0</v>
      </c>
      <c r="H6" s="37">
        <f t="shared" si="2"/>
        <v>0</v>
      </c>
      <c r="I6" s="37">
        <f t="shared" si="2"/>
        <v>0</v>
      </c>
      <c r="J6" s="37">
        <f t="shared" si="2"/>
        <v>0</v>
      </c>
      <c r="K6" s="13"/>
    </row>
    <row r="7" spans="1:12" s="8" customFormat="1" x14ac:dyDescent="0.35">
      <c r="A7" s="29" t="s">
        <v>32</v>
      </c>
      <c r="B7" s="129">
        <v>100</v>
      </c>
      <c r="C7" s="44">
        <v>45474</v>
      </c>
      <c r="D7" s="130">
        <v>6</v>
      </c>
      <c r="E7" s="37"/>
      <c r="F7" s="37">
        <v>10</v>
      </c>
      <c r="G7" s="37">
        <v>20</v>
      </c>
      <c r="H7" s="37">
        <v>30</v>
      </c>
      <c r="I7" s="37">
        <v>40</v>
      </c>
      <c r="J7" s="37">
        <v>50</v>
      </c>
      <c r="K7" s="13"/>
      <c r="L7" s="101" t="s">
        <v>60</v>
      </c>
    </row>
    <row r="8" spans="1:12" s="8" customFormat="1" x14ac:dyDescent="0.35">
      <c r="A8" s="29" t="s">
        <v>58</v>
      </c>
      <c r="B8" s="131"/>
      <c r="C8" s="44"/>
      <c r="D8" s="130"/>
      <c r="E8" s="45"/>
      <c r="F8" s="37"/>
      <c r="G8" s="37"/>
      <c r="H8" s="37"/>
      <c r="I8" s="37"/>
      <c r="J8" s="37"/>
      <c r="K8" s="13"/>
    </row>
    <row r="9" spans="1:12" s="8" customFormat="1" x14ac:dyDescent="0.35">
      <c r="A9" s="9" t="s">
        <v>22</v>
      </c>
      <c r="B9" s="132"/>
      <c r="C9" s="32"/>
      <c r="D9" s="14"/>
      <c r="E9" s="38">
        <f t="shared" ref="E9:J9" si="3">SUM(E5:E8)</f>
        <v>0</v>
      </c>
      <c r="F9" s="38">
        <f t="shared" si="3"/>
        <v>150.76502732240436</v>
      </c>
      <c r="G9" s="38">
        <f t="shared" si="3"/>
        <v>300</v>
      </c>
      <c r="H9" s="38">
        <f t="shared" si="3"/>
        <v>310</v>
      </c>
      <c r="I9" s="38">
        <f t="shared" si="3"/>
        <v>320</v>
      </c>
      <c r="J9" s="38">
        <f t="shared" si="3"/>
        <v>330</v>
      </c>
      <c r="K9" s="13"/>
    </row>
    <row r="10" spans="1:12" s="8" customFormat="1" x14ac:dyDescent="0.35">
      <c r="A10" s="9"/>
      <c r="B10" s="14"/>
      <c r="C10" s="14"/>
      <c r="D10" s="14"/>
      <c r="E10" s="16"/>
      <c r="F10" s="16"/>
      <c r="G10" s="16"/>
      <c r="H10" s="16"/>
      <c r="I10" s="16"/>
      <c r="J10" s="16"/>
      <c r="K10" s="10"/>
    </row>
    <row r="11" spans="1:12" s="8" customFormat="1" ht="13.15" x14ac:dyDescent="0.35">
      <c r="A11" s="11" t="s">
        <v>23</v>
      </c>
      <c r="B11" s="127"/>
      <c r="C11" s="14"/>
      <c r="D11" s="14"/>
      <c r="E11" s="17"/>
      <c r="F11" s="17"/>
      <c r="G11" s="17"/>
      <c r="H11" s="17"/>
      <c r="I11" s="17"/>
      <c r="J11" s="17"/>
      <c r="K11" s="12"/>
    </row>
    <row r="12" spans="1:12" s="8" customFormat="1" ht="13.35" customHeight="1" x14ac:dyDescent="0.35">
      <c r="A12" s="9" t="str">
        <f>+A5</f>
        <v>Fixed 1</v>
      </c>
      <c r="B12" s="14"/>
      <c r="C12" s="14"/>
      <c r="D12" s="14"/>
      <c r="E12" s="20">
        <f t="shared" ref="E12:J12" si="4">IF(E$9=0,0,E5/E$9)</f>
        <v>0</v>
      </c>
      <c r="F12" s="20">
        <f t="shared" si="4"/>
        <v>0.93367162015222904</v>
      </c>
      <c r="G12" s="20">
        <f t="shared" si="4"/>
        <v>0.93333333333333335</v>
      </c>
      <c r="H12" s="20">
        <f t="shared" si="4"/>
        <v>0.90322580645161288</v>
      </c>
      <c r="I12" s="20">
        <f t="shared" si="4"/>
        <v>0.875</v>
      </c>
      <c r="J12" s="20">
        <f t="shared" si="4"/>
        <v>0.84848484848484851</v>
      </c>
      <c r="K12" s="15"/>
    </row>
    <row r="13" spans="1:12" s="8" customFormat="1" ht="13.35" customHeight="1" x14ac:dyDescent="0.35">
      <c r="A13" s="9" t="str">
        <f>+A6</f>
        <v>Fixed 2</v>
      </c>
      <c r="B13" s="14"/>
      <c r="C13" s="14"/>
      <c r="D13" s="14"/>
      <c r="E13" s="21">
        <f t="shared" ref="E13:J13" si="5">IF(E$9=0,0,E6/E$9)</f>
        <v>0</v>
      </c>
      <c r="F13" s="21">
        <f t="shared" si="5"/>
        <v>0</v>
      </c>
      <c r="G13" s="21">
        <f t="shared" si="5"/>
        <v>0</v>
      </c>
      <c r="H13" s="21">
        <f t="shared" si="5"/>
        <v>0</v>
      </c>
      <c r="I13" s="21">
        <f t="shared" si="5"/>
        <v>0</v>
      </c>
      <c r="J13" s="21">
        <f t="shared" si="5"/>
        <v>0</v>
      </c>
      <c r="K13" s="15"/>
    </row>
    <row r="14" spans="1:12" s="8" customFormat="1" ht="13.35" customHeight="1" x14ac:dyDescent="0.35">
      <c r="A14" s="9" t="str">
        <f>+A7</f>
        <v>Variable 1</v>
      </c>
      <c r="B14" s="14"/>
      <c r="C14" s="14"/>
      <c r="D14" s="14"/>
      <c r="E14" s="21">
        <f t="shared" ref="E14:J15" si="6">IF(E$9=0,0,E7/E$9)</f>
        <v>0</v>
      </c>
      <c r="F14" s="21">
        <f t="shared" si="6"/>
        <v>6.632837984777093E-2</v>
      </c>
      <c r="G14" s="21">
        <f t="shared" si="6"/>
        <v>6.6666666666666666E-2</v>
      </c>
      <c r="H14" s="21">
        <f t="shared" si="6"/>
        <v>9.6774193548387094E-2</v>
      </c>
      <c r="I14" s="21">
        <f t="shared" si="6"/>
        <v>0.125</v>
      </c>
      <c r="J14" s="21">
        <f t="shared" si="6"/>
        <v>0.15151515151515152</v>
      </c>
      <c r="K14" s="15"/>
    </row>
    <row r="15" spans="1:12" s="8" customFormat="1" x14ac:dyDescent="0.35">
      <c r="A15" s="9" t="str">
        <f>+A8</f>
        <v>Variable 2</v>
      </c>
      <c r="B15" s="14"/>
      <c r="C15" s="14"/>
      <c r="D15" s="14"/>
      <c r="E15" s="19">
        <f t="shared" si="6"/>
        <v>0</v>
      </c>
      <c r="F15" s="19">
        <f t="shared" si="6"/>
        <v>0</v>
      </c>
      <c r="G15" s="19">
        <f t="shared" si="6"/>
        <v>0</v>
      </c>
      <c r="H15" s="19">
        <f t="shared" si="6"/>
        <v>0</v>
      </c>
      <c r="I15" s="19">
        <f t="shared" si="6"/>
        <v>0</v>
      </c>
      <c r="J15" s="19">
        <f t="shared" si="6"/>
        <v>0</v>
      </c>
      <c r="K15" s="15"/>
    </row>
    <row r="16" spans="1:12" s="8" customFormat="1" x14ac:dyDescent="0.35">
      <c r="A16" s="9"/>
      <c r="B16" s="14"/>
      <c r="C16" s="14"/>
      <c r="D16" s="14"/>
      <c r="E16" s="16"/>
      <c r="F16" s="16"/>
      <c r="G16" s="16"/>
      <c r="H16" s="16"/>
      <c r="I16" s="16"/>
      <c r="J16" s="16"/>
      <c r="K16" s="10"/>
    </row>
    <row r="17" spans="1:11" s="8" customFormat="1" ht="13.15" x14ac:dyDescent="0.35">
      <c r="A17" s="9" t="s">
        <v>24</v>
      </c>
      <c r="B17" s="14"/>
      <c r="C17" s="14"/>
      <c r="D17" s="14"/>
      <c r="E17" s="23">
        <f t="shared" ref="E17:J17" si="7">SUMPRODUCT($D5:$D8,E12:E15)</f>
        <v>0</v>
      </c>
      <c r="F17" s="23">
        <f t="shared" si="7"/>
        <v>6</v>
      </c>
      <c r="G17" s="23">
        <f t="shared" si="7"/>
        <v>6</v>
      </c>
      <c r="H17" s="23">
        <f t="shared" si="7"/>
        <v>6</v>
      </c>
      <c r="I17" s="23">
        <f t="shared" si="7"/>
        <v>6</v>
      </c>
      <c r="J17" s="23">
        <f t="shared" si="7"/>
        <v>6</v>
      </c>
      <c r="K17" s="12"/>
    </row>
    <row r="18" spans="1:11" s="8" customFormat="1" ht="13.15" x14ac:dyDescent="0.35">
      <c r="A18" s="9"/>
      <c r="B18" s="14"/>
      <c r="C18" s="14"/>
      <c r="D18" s="14"/>
      <c r="E18" s="18"/>
      <c r="F18" s="18"/>
      <c r="G18" s="18"/>
      <c r="H18" s="18"/>
      <c r="I18" s="18"/>
      <c r="J18" s="18"/>
      <c r="K18" s="12"/>
    </row>
    <row r="19" spans="1:11" s="8" customFormat="1" x14ac:dyDescent="0.35">
      <c r="A19" s="9" t="s">
        <v>26</v>
      </c>
      <c r="B19" s="14"/>
      <c r="C19" s="14"/>
      <c r="D19" s="14"/>
      <c r="E19" s="27">
        <f t="shared" ref="E19:J19" si="8">SUMPRODUCT(E17:J17,E9:J9)/SUM(E9:J9)</f>
        <v>6</v>
      </c>
      <c r="F19" s="27">
        <f t="shared" si="8"/>
        <v>6</v>
      </c>
      <c r="G19" s="27">
        <f t="shared" si="8"/>
        <v>6</v>
      </c>
      <c r="H19" s="27">
        <f t="shared" si="8"/>
        <v>6</v>
      </c>
      <c r="I19" s="27">
        <f t="shared" si="8"/>
        <v>6</v>
      </c>
      <c r="J19" s="27">
        <f t="shared" si="8"/>
        <v>6</v>
      </c>
      <c r="K19" s="14"/>
    </row>
    <row r="20" spans="1:11" s="8" customFormat="1" x14ac:dyDescent="0.35">
      <c r="A20" s="9"/>
      <c r="B20" s="14"/>
      <c r="C20" s="14"/>
      <c r="D20" s="14"/>
      <c r="E20" s="16"/>
      <c r="F20" s="16"/>
      <c r="G20" s="16"/>
      <c r="H20" s="16"/>
      <c r="I20" s="16"/>
      <c r="J20" s="16"/>
      <c r="K20" s="14"/>
    </row>
    <row r="21" spans="1:11" x14ac:dyDescent="0.35">
      <c r="A21" s="29" t="s">
        <v>62</v>
      </c>
      <c r="B21" s="14"/>
      <c r="E21" s="24">
        <f>+'FD and Out-turn RoR'!B25+'FD and Out-turn RoR'!B26</f>
        <v>6.6</v>
      </c>
      <c r="F21" s="24">
        <f>+'FD and Out-turn RoR'!C25+'FD and Out-turn RoR'!C26</f>
        <v>6.6</v>
      </c>
      <c r="G21" s="24">
        <f>+'FD and Out-turn RoR'!D25+'FD and Out-turn RoR'!D26</f>
        <v>6.6</v>
      </c>
      <c r="H21" s="24">
        <f>+'FD and Out-turn RoR'!E25+'FD and Out-turn RoR'!E26</f>
        <v>6.6</v>
      </c>
      <c r="I21" s="24">
        <f>+'FD and Out-turn RoR'!F25+'FD and Out-turn RoR'!F26</f>
        <v>6.6</v>
      </c>
      <c r="J21" s="24">
        <f>+'FD and Out-turn RoR'!G25+'FD and Out-turn RoR'!G26</f>
        <v>6.6</v>
      </c>
    </row>
    <row r="22" spans="1:11" x14ac:dyDescent="0.35">
      <c r="E22" s="25"/>
      <c r="F22" s="25"/>
      <c r="G22" s="25"/>
      <c r="H22" s="25"/>
      <c r="I22" s="25"/>
      <c r="J22" s="25"/>
    </row>
    <row r="23" spans="1:11" x14ac:dyDescent="0.35">
      <c r="A23" t="s">
        <v>28</v>
      </c>
      <c r="E23" s="26">
        <v>1</v>
      </c>
      <c r="F23" s="26">
        <f>+E23</f>
        <v>1</v>
      </c>
      <c r="G23" s="26">
        <f>+F23</f>
        <v>1</v>
      </c>
      <c r="H23" s="26">
        <f>+G23</f>
        <v>1</v>
      </c>
      <c r="I23" s="26">
        <f>+H23</f>
        <v>1</v>
      </c>
      <c r="J23" s="26">
        <f>+I23</f>
        <v>1</v>
      </c>
    </row>
    <row r="24" spans="1:11" x14ac:dyDescent="0.35">
      <c r="E24" s="24"/>
      <c r="F24" s="24"/>
      <c r="G24" s="24"/>
      <c r="H24" s="24"/>
      <c r="I24" s="24"/>
      <c r="J24" s="24"/>
    </row>
    <row r="25" spans="1:11" x14ac:dyDescent="0.35">
      <c r="A25" t="s">
        <v>29</v>
      </c>
      <c r="E25" s="46">
        <f t="shared" ref="E25:J25" si="9">(+E19-E21)*E23+E21</f>
        <v>6</v>
      </c>
      <c r="F25" s="46">
        <f t="shared" si="9"/>
        <v>6</v>
      </c>
      <c r="G25" s="46">
        <f t="shared" si="9"/>
        <v>6</v>
      </c>
      <c r="H25" s="46">
        <f t="shared" si="9"/>
        <v>6</v>
      </c>
      <c r="I25" s="46">
        <f t="shared" si="9"/>
        <v>6</v>
      </c>
      <c r="J25" s="46">
        <f t="shared" si="9"/>
        <v>6</v>
      </c>
    </row>
    <row r="28" spans="1:11" ht="14.25" x14ac:dyDescent="0.35">
      <c r="A28" s="33"/>
    </row>
    <row r="29" spans="1:11" ht="14.25" x14ac:dyDescent="0.35">
      <c r="A29" s="33"/>
    </row>
  </sheetData>
  <pageMargins left="0.75" right="0.75" top="1" bottom="1" header="0.5" footer="0.5"/>
  <pageSetup paperSize="9" orientation="landscape" horizontalDpi="4294967292" vertic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L29"/>
  <sheetViews>
    <sheetView workbookViewId="0">
      <selection activeCell="A2" sqref="A2"/>
    </sheetView>
  </sheetViews>
  <sheetFormatPr defaultColWidth="11.3984375" defaultRowHeight="12.75" x14ac:dyDescent="0.35"/>
  <cols>
    <col min="1" max="1" width="43.86328125" bestFit="1" customWidth="1"/>
    <col min="2" max="2" width="7.59765625" style="126" bestFit="1" customWidth="1"/>
    <col min="3" max="3" width="9.73046875" style="126" bestFit="1" customWidth="1"/>
    <col min="4" max="4" width="10.1328125" style="126" bestFit="1" customWidth="1"/>
    <col min="5" max="10" width="10.265625" bestFit="1" customWidth="1"/>
    <col min="12" max="12" width="77.3984375" bestFit="1" customWidth="1"/>
  </cols>
  <sheetData>
    <row r="1" spans="1:12" ht="13.15" x14ac:dyDescent="0.4">
      <c r="A1" s="3" t="s">
        <v>54</v>
      </c>
      <c r="B1" s="125"/>
      <c r="E1" s="30">
        <v>44927</v>
      </c>
      <c r="F1" s="30">
        <f>E2+1</f>
        <v>45292</v>
      </c>
      <c r="G1" s="30">
        <f>F2+1</f>
        <v>45658</v>
      </c>
      <c r="H1" s="30">
        <f>G2+1</f>
        <v>46023</v>
      </c>
      <c r="I1" s="30">
        <f>H2+1</f>
        <v>46388</v>
      </c>
      <c r="J1" s="30">
        <f>I2+1</f>
        <v>46753</v>
      </c>
    </row>
    <row r="2" spans="1:12" x14ac:dyDescent="0.35">
      <c r="A2" s="150" t="s">
        <v>106</v>
      </c>
      <c r="E2" s="30">
        <f t="shared" ref="E2:J2" si="0">EOMONTH(E1,11)</f>
        <v>45291</v>
      </c>
      <c r="F2" s="30">
        <f t="shared" si="0"/>
        <v>45657</v>
      </c>
      <c r="G2" s="30">
        <f t="shared" si="0"/>
        <v>46022</v>
      </c>
      <c r="H2" s="30">
        <f t="shared" si="0"/>
        <v>46387</v>
      </c>
      <c r="I2" s="30">
        <f t="shared" si="0"/>
        <v>46752</v>
      </c>
      <c r="J2" s="30">
        <f t="shared" si="0"/>
        <v>47118</v>
      </c>
    </row>
    <row r="3" spans="1:12" s="8" customFormat="1" ht="25.5" x14ac:dyDescent="0.35">
      <c r="A3" s="11" t="s">
        <v>42</v>
      </c>
      <c r="B3" s="133" t="s">
        <v>43</v>
      </c>
      <c r="C3" s="134" t="s">
        <v>34</v>
      </c>
      <c r="D3" s="135" t="s">
        <v>30</v>
      </c>
      <c r="E3" s="28">
        <f t="shared" ref="E3:J3" si="1">+E1</f>
        <v>44927</v>
      </c>
      <c r="F3" s="28">
        <f t="shared" si="1"/>
        <v>45292</v>
      </c>
      <c r="G3" s="28">
        <f t="shared" si="1"/>
        <v>45658</v>
      </c>
      <c r="H3" s="28">
        <f t="shared" si="1"/>
        <v>46023</v>
      </c>
      <c r="I3" s="28">
        <f t="shared" si="1"/>
        <v>46388</v>
      </c>
      <c r="J3" s="28">
        <f t="shared" si="1"/>
        <v>46753</v>
      </c>
      <c r="K3" s="12"/>
    </row>
    <row r="4" spans="1:12" s="8" customFormat="1" ht="13.15" x14ac:dyDescent="0.35">
      <c r="A4" s="11"/>
      <c r="B4" s="127"/>
      <c r="C4" s="128"/>
      <c r="D4" s="14"/>
      <c r="E4" s="39" t="s">
        <v>43</v>
      </c>
      <c r="F4" s="39" t="s">
        <v>43</v>
      </c>
      <c r="G4" s="39" t="s">
        <v>43</v>
      </c>
      <c r="H4" s="39" t="s">
        <v>43</v>
      </c>
      <c r="I4" s="39" t="s">
        <v>43</v>
      </c>
      <c r="J4" s="39" t="s">
        <v>43</v>
      </c>
      <c r="K4" s="12"/>
    </row>
    <row r="5" spans="1:12" s="8" customFormat="1" x14ac:dyDescent="0.35">
      <c r="A5" s="9" t="s">
        <v>31</v>
      </c>
      <c r="B5" s="129">
        <v>100</v>
      </c>
      <c r="C5" s="44">
        <v>45839</v>
      </c>
      <c r="D5" s="130">
        <v>5</v>
      </c>
      <c r="E5" s="37">
        <f>$B5*IF($C5&gt;E$2,0,IF($C5&lt;=E$1,1,(E$2-$C5+1)/(E$2-E$1+1)))</f>
        <v>0</v>
      </c>
      <c r="F5" s="37">
        <f>$B5*IF($C5&gt;F$2,0,IF($C5&lt;=F$1,1,(F$2-$C5+1)/(F$2-F$1+1)))</f>
        <v>0</v>
      </c>
      <c r="G5" s="37">
        <f t="shared" ref="G5:J6" si="2">$B5*IF($C5&gt;G$2,0,IF($C5&lt;=G$1,1,(G$2-$C5+1)/(G$2-G$1+1)))</f>
        <v>50.410958904109592</v>
      </c>
      <c r="H5" s="37">
        <f t="shared" si="2"/>
        <v>100</v>
      </c>
      <c r="I5" s="37">
        <f t="shared" si="2"/>
        <v>100</v>
      </c>
      <c r="J5" s="37">
        <f t="shared" si="2"/>
        <v>100</v>
      </c>
      <c r="K5" s="13"/>
      <c r="L5" s="101" t="s">
        <v>59</v>
      </c>
    </row>
    <row r="6" spans="1:12" s="8" customFormat="1" x14ac:dyDescent="0.35">
      <c r="A6" s="9" t="s">
        <v>33</v>
      </c>
      <c r="B6" s="129"/>
      <c r="C6" s="44"/>
      <c r="D6" s="130"/>
      <c r="E6" s="37">
        <f>$B6*IF($C6&gt;E$2,0,IF($C6&lt;=E$1,1,(E$2-$C6+1)/(E$2-E$1+1)))</f>
        <v>0</v>
      </c>
      <c r="F6" s="37">
        <f>$B6*IF($C6&gt;F$2,0,IF($C6&lt;=F$1,1,(F$2-$C6+1)/(F$2-F$1+1)))</f>
        <v>0</v>
      </c>
      <c r="G6" s="37">
        <f t="shared" si="2"/>
        <v>0</v>
      </c>
      <c r="H6" s="37">
        <f t="shared" si="2"/>
        <v>0</v>
      </c>
      <c r="I6" s="37">
        <f t="shared" si="2"/>
        <v>0</v>
      </c>
      <c r="J6" s="37">
        <f t="shared" si="2"/>
        <v>0</v>
      </c>
      <c r="K6" s="13"/>
    </row>
    <row r="7" spans="1:12" s="8" customFormat="1" x14ac:dyDescent="0.35">
      <c r="A7" s="29" t="s">
        <v>32</v>
      </c>
      <c r="B7" s="129">
        <v>100</v>
      </c>
      <c r="C7" s="44">
        <v>45839</v>
      </c>
      <c r="D7" s="130">
        <v>5</v>
      </c>
      <c r="E7" s="37"/>
      <c r="F7" s="37"/>
      <c r="G7" s="37">
        <v>20</v>
      </c>
      <c r="H7" s="37">
        <v>30</v>
      </c>
      <c r="I7" s="37">
        <v>40</v>
      </c>
      <c r="J7" s="37">
        <v>50</v>
      </c>
      <c r="K7" s="13"/>
      <c r="L7" s="101" t="s">
        <v>60</v>
      </c>
    </row>
    <row r="8" spans="1:12" s="8" customFormat="1" x14ac:dyDescent="0.35">
      <c r="A8" s="29" t="s">
        <v>58</v>
      </c>
      <c r="B8" s="131"/>
      <c r="C8" s="44"/>
      <c r="D8" s="130"/>
      <c r="E8" s="45"/>
      <c r="F8" s="37"/>
      <c r="G8" s="37"/>
      <c r="H8" s="37"/>
      <c r="I8" s="37"/>
      <c r="J8" s="37"/>
      <c r="K8" s="13"/>
    </row>
    <row r="9" spans="1:12" s="8" customFormat="1" x14ac:dyDescent="0.35">
      <c r="A9" s="9" t="s">
        <v>22</v>
      </c>
      <c r="B9" s="132"/>
      <c r="C9" s="32"/>
      <c r="D9" s="14"/>
      <c r="E9" s="38">
        <f t="shared" ref="E9:J9" si="3">SUM(E5:E8)</f>
        <v>0</v>
      </c>
      <c r="F9" s="38">
        <f t="shared" si="3"/>
        <v>0</v>
      </c>
      <c r="G9" s="38">
        <f t="shared" si="3"/>
        <v>70.410958904109592</v>
      </c>
      <c r="H9" s="38">
        <f t="shared" si="3"/>
        <v>130</v>
      </c>
      <c r="I9" s="38">
        <f t="shared" si="3"/>
        <v>140</v>
      </c>
      <c r="J9" s="38">
        <f t="shared" si="3"/>
        <v>150</v>
      </c>
      <c r="K9" s="13"/>
    </row>
    <row r="10" spans="1:12" s="8" customFormat="1" x14ac:dyDescent="0.35">
      <c r="A10" s="9"/>
      <c r="B10" s="14"/>
      <c r="C10" s="14"/>
      <c r="D10" s="14"/>
      <c r="E10" s="16"/>
      <c r="F10" s="16"/>
      <c r="G10" s="16"/>
      <c r="H10" s="16"/>
      <c r="I10" s="16"/>
      <c r="J10" s="16"/>
      <c r="K10" s="10"/>
    </row>
    <row r="11" spans="1:12" s="8" customFormat="1" ht="13.15" x14ac:dyDescent="0.35">
      <c r="A11" s="11" t="s">
        <v>23</v>
      </c>
      <c r="B11" s="127"/>
      <c r="C11" s="14"/>
      <c r="D11" s="14"/>
      <c r="E11" s="17"/>
      <c r="F11" s="17"/>
      <c r="G11" s="17"/>
      <c r="H11" s="17"/>
      <c r="I11" s="17"/>
      <c r="J11" s="17"/>
      <c r="K11" s="12"/>
    </row>
    <row r="12" spans="1:12" s="8" customFormat="1" ht="13.35" customHeight="1" x14ac:dyDescent="0.35">
      <c r="A12" s="9" t="str">
        <f>+A5</f>
        <v>Fixed 1</v>
      </c>
      <c r="B12" s="14"/>
      <c r="C12" s="14"/>
      <c r="D12" s="14"/>
      <c r="E12" s="20">
        <f t="shared" ref="E12:J15" si="4">IF(E$9=0,0,E5/E$9)</f>
        <v>0</v>
      </c>
      <c r="F12" s="20">
        <f t="shared" si="4"/>
        <v>0</v>
      </c>
      <c r="G12" s="20">
        <f t="shared" si="4"/>
        <v>0.71595330739299612</v>
      </c>
      <c r="H12" s="20">
        <f t="shared" si="4"/>
        <v>0.76923076923076927</v>
      </c>
      <c r="I12" s="20">
        <f t="shared" si="4"/>
        <v>0.7142857142857143</v>
      </c>
      <c r="J12" s="20">
        <f t="shared" si="4"/>
        <v>0.66666666666666663</v>
      </c>
      <c r="K12" s="15"/>
    </row>
    <row r="13" spans="1:12" s="8" customFormat="1" ht="13.35" customHeight="1" x14ac:dyDescent="0.35">
      <c r="A13" s="9" t="str">
        <f>+A6</f>
        <v>Fixed 2</v>
      </c>
      <c r="B13" s="14"/>
      <c r="C13" s="14"/>
      <c r="D13" s="14"/>
      <c r="E13" s="21">
        <f t="shared" si="4"/>
        <v>0</v>
      </c>
      <c r="F13" s="21">
        <f t="shared" si="4"/>
        <v>0</v>
      </c>
      <c r="G13" s="21">
        <f t="shared" si="4"/>
        <v>0</v>
      </c>
      <c r="H13" s="21">
        <f t="shared" si="4"/>
        <v>0</v>
      </c>
      <c r="I13" s="21">
        <f t="shared" si="4"/>
        <v>0</v>
      </c>
      <c r="J13" s="21">
        <f t="shared" si="4"/>
        <v>0</v>
      </c>
      <c r="K13" s="15"/>
    </row>
    <row r="14" spans="1:12" s="8" customFormat="1" ht="13.35" customHeight="1" x14ac:dyDescent="0.35">
      <c r="A14" s="9" t="str">
        <f>+A7</f>
        <v>Variable 1</v>
      </c>
      <c r="B14" s="14"/>
      <c r="C14" s="14"/>
      <c r="D14" s="14"/>
      <c r="E14" s="21">
        <f t="shared" si="4"/>
        <v>0</v>
      </c>
      <c r="F14" s="21">
        <f t="shared" si="4"/>
        <v>0</v>
      </c>
      <c r="G14" s="21">
        <f t="shared" si="4"/>
        <v>0.28404669260700388</v>
      </c>
      <c r="H14" s="21">
        <f t="shared" si="4"/>
        <v>0.23076923076923078</v>
      </c>
      <c r="I14" s="21">
        <f t="shared" si="4"/>
        <v>0.2857142857142857</v>
      </c>
      <c r="J14" s="21">
        <f t="shared" si="4"/>
        <v>0.33333333333333331</v>
      </c>
      <c r="K14" s="15"/>
    </row>
    <row r="15" spans="1:12" s="8" customFormat="1" x14ac:dyDescent="0.35">
      <c r="A15" s="9" t="str">
        <f>+A8</f>
        <v>Variable 2</v>
      </c>
      <c r="B15" s="14"/>
      <c r="C15" s="14"/>
      <c r="D15" s="14"/>
      <c r="E15" s="19">
        <f t="shared" si="4"/>
        <v>0</v>
      </c>
      <c r="F15" s="19">
        <f t="shared" si="4"/>
        <v>0</v>
      </c>
      <c r="G15" s="19">
        <f t="shared" si="4"/>
        <v>0</v>
      </c>
      <c r="H15" s="19">
        <f t="shared" si="4"/>
        <v>0</v>
      </c>
      <c r="I15" s="19">
        <f t="shared" si="4"/>
        <v>0</v>
      </c>
      <c r="J15" s="19">
        <f t="shared" si="4"/>
        <v>0</v>
      </c>
      <c r="K15" s="15"/>
    </row>
    <row r="16" spans="1:12" s="8" customFormat="1" x14ac:dyDescent="0.35">
      <c r="A16" s="9"/>
      <c r="B16" s="14"/>
      <c r="C16" s="14"/>
      <c r="D16" s="14"/>
      <c r="E16" s="16"/>
      <c r="F16" s="16"/>
      <c r="G16" s="16"/>
      <c r="H16" s="16"/>
      <c r="I16" s="16"/>
      <c r="J16" s="16"/>
      <c r="K16" s="10"/>
    </row>
    <row r="17" spans="1:11" s="8" customFormat="1" ht="13.15" x14ac:dyDescent="0.35">
      <c r="A17" s="9" t="s">
        <v>24</v>
      </c>
      <c r="B17" s="14"/>
      <c r="C17" s="14"/>
      <c r="D17" s="14"/>
      <c r="E17" s="23">
        <f t="shared" ref="E17:J17" si="5">SUMPRODUCT($D5:$D8,E12:E15)</f>
        <v>0</v>
      </c>
      <c r="F17" s="23">
        <f t="shared" si="5"/>
        <v>0</v>
      </c>
      <c r="G17" s="23">
        <f t="shared" si="5"/>
        <v>5</v>
      </c>
      <c r="H17" s="23">
        <f t="shared" si="5"/>
        <v>5</v>
      </c>
      <c r="I17" s="23">
        <f t="shared" si="5"/>
        <v>5</v>
      </c>
      <c r="J17" s="23">
        <f t="shared" si="5"/>
        <v>5</v>
      </c>
      <c r="K17" s="12"/>
    </row>
    <row r="18" spans="1:11" s="8" customFormat="1" ht="13.15" x14ac:dyDescent="0.35">
      <c r="A18" s="9"/>
      <c r="B18" s="14"/>
      <c r="C18" s="14"/>
      <c r="D18" s="14"/>
      <c r="E18" s="18"/>
      <c r="F18" s="18"/>
      <c r="G18" s="18"/>
      <c r="H18" s="18"/>
      <c r="I18" s="18"/>
      <c r="J18" s="18"/>
      <c r="K18" s="12"/>
    </row>
    <row r="19" spans="1:11" s="8" customFormat="1" x14ac:dyDescent="0.35">
      <c r="A19" s="9" t="s">
        <v>26</v>
      </c>
      <c r="B19" s="14"/>
      <c r="C19" s="14"/>
      <c r="D19" s="14"/>
      <c r="E19" s="27">
        <f t="shared" ref="E19:J19" si="6">SUMPRODUCT(E17:J17,E9:J9)/SUM(E9:J9)</f>
        <v>5</v>
      </c>
      <c r="F19" s="27">
        <f t="shared" si="6"/>
        <v>5</v>
      </c>
      <c r="G19" s="27">
        <f t="shared" si="6"/>
        <v>5</v>
      </c>
      <c r="H19" s="27">
        <f t="shared" si="6"/>
        <v>5</v>
      </c>
      <c r="I19" s="27">
        <f t="shared" si="6"/>
        <v>5</v>
      </c>
      <c r="J19" s="27">
        <f t="shared" si="6"/>
        <v>5</v>
      </c>
      <c r="K19" s="14"/>
    </row>
    <row r="20" spans="1:11" s="8" customFormat="1" x14ac:dyDescent="0.35">
      <c r="A20" s="9"/>
      <c r="B20" s="14"/>
      <c r="C20" s="14"/>
      <c r="D20" s="14"/>
      <c r="E20" s="16"/>
      <c r="F20" s="16"/>
      <c r="G20" s="16"/>
      <c r="H20" s="16"/>
      <c r="I20" s="16"/>
      <c r="J20" s="16"/>
      <c r="K20" s="14"/>
    </row>
    <row r="21" spans="1:11" x14ac:dyDescent="0.35">
      <c r="A21" s="29" t="s">
        <v>62</v>
      </c>
      <c r="B21" s="14"/>
      <c r="E21" s="24">
        <f>+'FD and Out-turn RoR'!B59+'FD and Out-turn RoR'!B60</f>
        <v>6.6</v>
      </c>
      <c r="F21" s="24">
        <f>+'FD and Out-turn RoR'!C59+'FD and Out-turn RoR'!C60</f>
        <v>6.6</v>
      </c>
      <c r="G21" s="24">
        <f>+'FD and Out-turn RoR'!D59+'FD and Out-turn RoR'!D60</f>
        <v>6.6</v>
      </c>
      <c r="H21" s="24">
        <f>+'FD and Out-turn RoR'!E59+'FD and Out-turn RoR'!E60</f>
        <v>6.6</v>
      </c>
      <c r="I21" s="24">
        <f>+'FD and Out-turn RoR'!F59+'FD and Out-turn RoR'!F60</f>
        <v>6.6</v>
      </c>
      <c r="J21" s="24">
        <f>+'FD and Out-turn RoR'!G59+'FD and Out-turn RoR'!G60</f>
        <v>6.6</v>
      </c>
    </row>
    <row r="22" spans="1:11" x14ac:dyDescent="0.35">
      <c r="E22" s="25"/>
      <c r="F22" s="25"/>
      <c r="G22" s="25"/>
      <c r="H22" s="25"/>
      <c r="I22" s="25"/>
      <c r="J22" s="25"/>
    </row>
    <row r="23" spans="1:11" x14ac:dyDescent="0.35">
      <c r="A23" t="s">
        <v>28</v>
      </c>
      <c r="E23" s="26">
        <v>1</v>
      </c>
      <c r="F23" s="26">
        <f>+E23</f>
        <v>1</v>
      </c>
      <c r="G23" s="26">
        <f>+F23</f>
        <v>1</v>
      </c>
      <c r="H23" s="26">
        <f>+G23</f>
        <v>1</v>
      </c>
      <c r="I23" s="26">
        <f>+H23</f>
        <v>1</v>
      </c>
      <c r="J23" s="26">
        <f>+I23</f>
        <v>1</v>
      </c>
    </row>
    <row r="24" spans="1:11" x14ac:dyDescent="0.35">
      <c r="E24" s="24"/>
      <c r="F24" s="24"/>
      <c r="G24" s="24"/>
      <c r="H24" s="24"/>
      <c r="I24" s="24"/>
      <c r="J24" s="24"/>
    </row>
    <row r="25" spans="1:11" x14ac:dyDescent="0.35">
      <c r="A25" t="s">
        <v>29</v>
      </c>
      <c r="E25" s="46">
        <f t="shared" ref="E25:J25" si="7">(+E19-E21)*E23+E21</f>
        <v>5</v>
      </c>
      <c r="F25" s="46">
        <f t="shared" si="7"/>
        <v>5</v>
      </c>
      <c r="G25" s="46">
        <f t="shared" si="7"/>
        <v>5</v>
      </c>
      <c r="H25" s="46">
        <f t="shared" si="7"/>
        <v>5</v>
      </c>
      <c r="I25" s="46">
        <f t="shared" si="7"/>
        <v>5</v>
      </c>
      <c r="J25" s="46">
        <f t="shared" si="7"/>
        <v>5</v>
      </c>
    </row>
    <row r="28" spans="1:11" ht="14.25" x14ac:dyDescent="0.35">
      <c r="A28" s="33"/>
    </row>
    <row r="29" spans="1:11" ht="14.25" x14ac:dyDescent="0.35">
      <c r="A29" s="33"/>
    </row>
  </sheetData>
  <pageMargins left="0.75" right="0.75" top="1" bottom="1" header="0.5" footer="0.5"/>
  <pageSetup paperSize="9" orientation="landscape" horizontalDpi="4294967292" vertic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T2197"/>
  <sheetViews>
    <sheetView workbookViewId="0">
      <selection activeCell="C36" sqref="C36"/>
    </sheetView>
  </sheetViews>
  <sheetFormatPr defaultColWidth="5.265625" defaultRowHeight="12.75" x14ac:dyDescent="0.35"/>
  <cols>
    <col min="1" max="1" width="55.3984375" bestFit="1" customWidth="1"/>
    <col min="2" max="7" width="10.265625" bestFit="1" customWidth="1"/>
    <col min="9" max="20" width="8.1328125" customWidth="1"/>
  </cols>
  <sheetData>
    <row r="1" spans="1:20" ht="13.15" x14ac:dyDescent="0.4">
      <c r="A1" s="3" t="s">
        <v>64</v>
      </c>
      <c r="B1" s="30">
        <v>44927</v>
      </c>
      <c r="C1" s="30">
        <f>B2+1</f>
        <v>45292</v>
      </c>
      <c r="D1" s="30">
        <f>C2+1</f>
        <v>45658</v>
      </c>
      <c r="E1" s="30">
        <f>D2+1</f>
        <v>46023</v>
      </c>
      <c r="F1" s="30">
        <f>E2+1</f>
        <v>46388</v>
      </c>
      <c r="G1" s="30">
        <f>F2+1</f>
        <v>46753</v>
      </c>
      <c r="I1" s="137" t="s">
        <v>94</v>
      </c>
      <c r="J1" s="120"/>
      <c r="K1" s="119"/>
      <c r="L1" s="120"/>
      <c r="M1" s="119"/>
      <c r="N1" s="120"/>
      <c r="O1" s="119"/>
      <c r="P1" s="120"/>
      <c r="Q1" s="119"/>
      <c r="R1" s="120"/>
      <c r="S1" s="119"/>
      <c r="T1" s="120"/>
    </row>
    <row r="2" spans="1:20" ht="13.15" x14ac:dyDescent="0.4">
      <c r="A2" s="150" t="s">
        <v>106</v>
      </c>
      <c r="B2" s="30">
        <f t="shared" ref="B2:G2" si="0">EOMONTH(B1,11)</f>
        <v>45291</v>
      </c>
      <c r="C2" s="30">
        <f t="shared" si="0"/>
        <v>45657</v>
      </c>
      <c r="D2" s="30">
        <f t="shared" si="0"/>
        <v>46022</v>
      </c>
      <c r="E2" s="30">
        <f t="shared" si="0"/>
        <v>46387</v>
      </c>
      <c r="F2" s="30">
        <f t="shared" si="0"/>
        <v>46752</v>
      </c>
      <c r="G2" s="30">
        <f t="shared" si="0"/>
        <v>47118</v>
      </c>
      <c r="I2" s="137" t="s">
        <v>95</v>
      </c>
      <c r="J2" s="120"/>
      <c r="K2" s="119"/>
      <c r="L2" s="120"/>
      <c r="M2" s="119"/>
      <c r="N2" s="120"/>
      <c r="O2" s="119"/>
      <c r="P2" s="120"/>
      <c r="Q2" s="119"/>
      <c r="R2" s="120"/>
      <c r="S2" s="119"/>
      <c r="T2" s="120"/>
    </row>
    <row r="3" spans="1:20" s="8" customFormat="1" ht="13.15" x14ac:dyDescent="0.4">
      <c r="A3" s="11" t="s">
        <v>66</v>
      </c>
      <c r="B3" s="28">
        <f t="shared" ref="B3:G3" si="1">+B1</f>
        <v>44927</v>
      </c>
      <c r="C3" s="28">
        <f t="shared" si="1"/>
        <v>45292</v>
      </c>
      <c r="D3" s="28">
        <f t="shared" si="1"/>
        <v>45658</v>
      </c>
      <c r="E3" s="28">
        <f t="shared" si="1"/>
        <v>46023</v>
      </c>
      <c r="F3" s="28">
        <f t="shared" si="1"/>
        <v>46388</v>
      </c>
      <c r="G3" s="28">
        <f t="shared" si="1"/>
        <v>46753</v>
      </c>
      <c r="H3" s="12"/>
      <c r="I3" s="119"/>
      <c r="J3" s="120"/>
      <c r="K3" s="119"/>
      <c r="L3" s="120"/>
      <c r="M3" s="119"/>
      <c r="N3" s="120"/>
      <c r="O3" s="119"/>
      <c r="P3" s="120"/>
      <c r="Q3" s="119"/>
      <c r="R3" s="120"/>
      <c r="S3" s="119"/>
      <c r="T3" s="120"/>
    </row>
    <row r="4" spans="1:20" s="8" customFormat="1" ht="13.15" x14ac:dyDescent="0.4">
      <c r="A4" s="11"/>
      <c r="B4" s="39"/>
      <c r="C4" s="39"/>
      <c r="D4" s="39"/>
      <c r="E4" s="39"/>
      <c r="F4" s="39"/>
      <c r="G4" s="39"/>
      <c r="H4" s="12"/>
      <c r="I4" s="117" t="s">
        <v>92</v>
      </c>
      <c r="J4" s="118"/>
      <c r="K4" s="117"/>
      <c r="L4" s="118"/>
      <c r="M4" s="117"/>
      <c r="N4" s="118"/>
      <c r="O4" s="117"/>
      <c r="P4" s="118"/>
      <c r="Q4" s="117"/>
      <c r="R4" s="118"/>
      <c r="S4" s="117"/>
      <c r="T4" s="118"/>
    </row>
    <row r="5" spans="1:20" s="8" customFormat="1" ht="13.15" x14ac:dyDescent="0.4">
      <c r="A5" s="9" t="s">
        <v>65</v>
      </c>
      <c r="B5" s="37">
        <f>AVERAGE(J6:J370)</f>
        <v>7</v>
      </c>
      <c r="C5" s="37"/>
      <c r="D5" s="37"/>
      <c r="E5" s="37"/>
      <c r="F5" s="37"/>
      <c r="G5" s="37"/>
      <c r="H5" s="13"/>
      <c r="I5" s="119"/>
      <c r="J5" s="120"/>
      <c r="K5" s="119"/>
      <c r="L5" s="120"/>
      <c r="M5" s="119"/>
      <c r="N5" s="120"/>
      <c r="O5" s="119"/>
      <c r="P5" s="120"/>
      <c r="Q5" s="119"/>
      <c r="R5" s="120"/>
      <c r="S5" s="117"/>
      <c r="T5" s="118"/>
    </row>
    <row r="6" spans="1:20" s="8" customFormat="1" ht="13.15" x14ac:dyDescent="0.4">
      <c r="A6" s="9" t="s">
        <v>67</v>
      </c>
      <c r="B6" s="37"/>
      <c r="C6" s="37">
        <f>AVERAGE(J6:J735)</f>
        <v>6</v>
      </c>
      <c r="D6" s="37"/>
      <c r="E6" s="37"/>
      <c r="F6" s="37"/>
      <c r="G6" s="37"/>
      <c r="H6" s="13"/>
      <c r="I6" s="117">
        <v>44927</v>
      </c>
      <c r="J6" s="118">
        <v>7</v>
      </c>
      <c r="M6" s="117"/>
      <c r="N6" s="118"/>
      <c r="S6" s="117"/>
      <c r="T6" s="118"/>
    </row>
    <row r="7" spans="1:20" s="8" customFormat="1" ht="13.15" x14ac:dyDescent="0.4">
      <c r="A7" s="9" t="s">
        <v>68</v>
      </c>
      <c r="B7" s="37"/>
      <c r="C7" s="37"/>
      <c r="D7" s="37">
        <f>AVERAGE(J6:J1101)</f>
        <v>6.1989051094891723</v>
      </c>
      <c r="E7" s="37"/>
      <c r="F7" s="37"/>
      <c r="G7" s="37"/>
      <c r="H7" s="13"/>
      <c r="I7" s="117">
        <v>44928</v>
      </c>
      <c r="J7" s="118">
        <f>+J6</f>
        <v>7</v>
      </c>
      <c r="M7" s="117"/>
      <c r="N7" s="118"/>
      <c r="S7" s="119"/>
      <c r="T7" s="120"/>
    </row>
    <row r="8" spans="1:20" s="8" customFormat="1" ht="13.15" x14ac:dyDescent="0.4">
      <c r="A8" s="9" t="s">
        <v>69</v>
      </c>
      <c r="B8" s="37"/>
      <c r="C8" s="37"/>
      <c r="D8" s="37"/>
      <c r="E8" s="37">
        <f>AVERAGE(J6:J1466)</f>
        <v>6.2991101984943638</v>
      </c>
      <c r="F8" s="37"/>
      <c r="G8" s="37"/>
      <c r="H8" s="13"/>
      <c r="I8" s="117">
        <v>44929</v>
      </c>
      <c r="J8" s="118">
        <f t="shared" ref="J8:J23" si="2">+J7</f>
        <v>7</v>
      </c>
      <c r="M8" s="117"/>
      <c r="N8" s="118"/>
    </row>
    <row r="9" spans="1:20" s="8" customFormat="1" ht="13.15" x14ac:dyDescent="0.4">
      <c r="A9" s="9" t="s">
        <v>70</v>
      </c>
      <c r="B9" s="37"/>
      <c r="C9" s="37"/>
      <c r="D9" s="37"/>
      <c r="E9" s="37"/>
      <c r="F9" s="37">
        <f>AVERAGE(J6:J1831)</f>
        <v>6.3592552026289146</v>
      </c>
      <c r="G9" s="37"/>
      <c r="H9" s="13"/>
      <c r="I9" s="117">
        <v>44930</v>
      </c>
      <c r="J9" s="118">
        <f t="shared" si="2"/>
        <v>7</v>
      </c>
      <c r="M9" s="117"/>
      <c r="N9" s="118"/>
    </row>
    <row r="10" spans="1:20" s="8" customFormat="1" ht="13.15" x14ac:dyDescent="0.4">
      <c r="A10" s="9" t="s">
        <v>71</v>
      </c>
      <c r="B10" s="37"/>
      <c r="C10" s="37"/>
      <c r="D10" s="37"/>
      <c r="E10" s="37"/>
      <c r="F10" s="37"/>
      <c r="G10" s="37">
        <f>AVERAGE(J6:J2197)</f>
        <v>6.3994525547447676</v>
      </c>
      <c r="H10" s="10"/>
      <c r="I10" s="117">
        <v>44931</v>
      </c>
      <c r="J10" s="118">
        <f t="shared" si="2"/>
        <v>7</v>
      </c>
      <c r="M10" s="117"/>
      <c r="N10" s="118"/>
    </row>
    <row r="11" spans="1:20" s="8" customFormat="1" ht="13.15" x14ac:dyDescent="0.4">
      <c r="A11" s="9"/>
      <c r="B11" s="42"/>
      <c r="C11" s="42"/>
      <c r="D11" s="42"/>
      <c r="E11" s="42"/>
      <c r="F11" s="42"/>
      <c r="G11" s="42"/>
      <c r="H11" s="12"/>
      <c r="I11" s="117">
        <v>44932</v>
      </c>
      <c r="J11" s="118">
        <f t="shared" si="2"/>
        <v>7</v>
      </c>
      <c r="M11" s="117"/>
      <c r="N11" s="118"/>
    </row>
    <row r="12" spans="1:20" s="8" customFormat="1" ht="13.15" x14ac:dyDescent="0.4">
      <c r="A12" s="9" t="s">
        <v>72</v>
      </c>
      <c r="B12" s="27">
        <f>+B5</f>
        <v>7</v>
      </c>
      <c r="C12" s="27">
        <f>+C6</f>
        <v>6</v>
      </c>
      <c r="D12" s="27">
        <f>+D7</f>
        <v>6.1989051094891723</v>
      </c>
      <c r="E12" s="27">
        <f>+E8</f>
        <v>6.2991101984943638</v>
      </c>
      <c r="F12" s="27">
        <f>+F9</f>
        <v>6.3592552026289146</v>
      </c>
      <c r="G12" s="27">
        <f>+G10</f>
        <v>6.3994525547447676</v>
      </c>
      <c r="H12" s="14"/>
      <c r="I12" s="117">
        <v>44933</v>
      </c>
      <c r="J12" s="118">
        <f t="shared" si="2"/>
        <v>7</v>
      </c>
      <c r="K12"/>
      <c r="L12"/>
      <c r="M12" s="117"/>
      <c r="N12" s="118"/>
      <c r="O12"/>
      <c r="P12"/>
      <c r="Q12"/>
      <c r="R12"/>
    </row>
    <row r="13" spans="1:20" s="8" customFormat="1" ht="13.15" x14ac:dyDescent="0.4">
      <c r="A13" s="9"/>
      <c r="B13" s="16"/>
      <c r="C13" s="16"/>
      <c r="D13" s="16"/>
      <c r="E13" s="16"/>
      <c r="F13" s="16"/>
      <c r="G13" s="16"/>
      <c r="H13" s="14"/>
      <c r="I13" s="117">
        <v>44934</v>
      </c>
      <c r="J13" s="118">
        <f t="shared" si="2"/>
        <v>7</v>
      </c>
      <c r="K13"/>
      <c r="L13"/>
      <c r="M13" s="117"/>
      <c r="N13" s="118"/>
      <c r="O13"/>
      <c r="P13"/>
      <c r="Q13"/>
      <c r="R13"/>
    </row>
    <row r="14" spans="1:20" ht="13.15" x14ac:dyDescent="0.4">
      <c r="A14" s="29" t="s">
        <v>62</v>
      </c>
      <c r="B14" s="24">
        <f>+'FD and Out-turn RoR'!B93+'FD and Out-turn RoR'!B94</f>
        <v>6.6</v>
      </c>
      <c r="C14" s="24">
        <f>+'FD and Out-turn RoR'!C93+'FD and Out-turn RoR'!C94</f>
        <v>6.6</v>
      </c>
      <c r="D14" s="24">
        <f>+'FD and Out-turn RoR'!D93+'FD and Out-turn RoR'!D94</f>
        <v>6.6</v>
      </c>
      <c r="E14" s="24">
        <f>+'FD and Out-turn RoR'!E93+'FD and Out-turn RoR'!E94</f>
        <v>6.6</v>
      </c>
      <c r="F14" s="24">
        <f>+'FD and Out-turn RoR'!F93+'FD and Out-turn RoR'!F94</f>
        <v>6.6</v>
      </c>
      <c r="G14" s="24">
        <f>+'FD and Out-turn RoR'!G93+'FD and Out-turn RoR'!G94</f>
        <v>6.6</v>
      </c>
      <c r="I14" s="117">
        <v>44935</v>
      </c>
      <c r="J14" s="118">
        <f t="shared" si="2"/>
        <v>7</v>
      </c>
      <c r="M14" s="117"/>
      <c r="N14" s="118"/>
    </row>
    <row r="15" spans="1:20" ht="13.15" x14ac:dyDescent="0.4">
      <c r="B15" s="25"/>
      <c r="C15" s="25"/>
      <c r="D15" s="25"/>
      <c r="E15" s="25"/>
      <c r="F15" s="25"/>
      <c r="G15" s="25"/>
      <c r="I15" s="117">
        <v>44936</v>
      </c>
      <c r="J15" s="118">
        <f t="shared" si="2"/>
        <v>7</v>
      </c>
      <c r="M15" s="117"/>
      <c r="N15" s="118"/>
    </row>
    <row r="16" spans="1:20" ht="13.15" x14ac:dyDescent="0.4">
      <c r="A16" t="s">
        <v>28</v>
      </c>
      <c r="B16" s="26">
        <v>1</v>
      </c>
      <c r="C16" s="26">
        <f>+B16</f>
        <v>1</v>
      </c>
      <c r="D16" s="26">
        <f>+C16</f>
        <v>1</v>
      </c>
      <c r="E16" s="26">
        <f>+D16</f>
        <v>1</v>
      </c>
      <c r="F16" s="26">
        <f>+E16</f>
        <v>1</v>
      </c>
      <c r="G16" s="26">
        <f>+F16</f>
        <v>1</v>
      </c>
      <c r="I16" s="117">
        <v>44937</v>
      </c>
      <c r="J16" s="118">
        <f t="shared" si="2"/>
        <v>7</v>
      </c>
      <c r="M16" s="117"/>
      <c r="N16" s="118"/>
    </row>
    <row r="17" spans="1:14" ht="13.15" x14ac:dyDescent="0.4">
      <c r="B17" s="24"/>
      <c r="C17" s="24"/>
      <c r="D17" s="24"/>
      <c r="E17" s="24"/>
      <c r="F17" s="24"/>
      <c r="G17" s="24"/>
      <c r="I17" s="117">
        <v>44938</v>
      </c>
      <c r="J17" s="118">
        <f t="shared" si="2"/>
        <v>7</v>
      </c>
      <c r="M17" s="117"/>
      <c r="N17" s="118"/>
    </row>
    <row r="18" spans="1:14" ht="13.15" x14ac:dyDescent="0.4">
      <c r="A18" t="s">
        <v>29</v>
      </c>
      <c r="B18" s="46">
        <f t="shared" ref="B18:G18" si="3">(+B12-B14)*B16+B14</f>
        <v>7</v>
      </c>
      <c r="C18" s="46">
        <f t="shared" si="3"/>
        <v>6</v>
      </c>
      <c r="D18" s="46">
        <f t="shared" si="3"/>
        <v>6.1989051094891723</v>
      </c>
      <c r="E18" s="46">
        <f t="shared" si="3"/>
        <v>6.2991101984943638</v>
      </c>
      <c r="F18" s="46">
        <f t="shared" si="3"/>
        <v>6.3592552026289146</v>
      </c>
      <c r="G18" s="46">
        <f t="shared" si="3"/>
        <v>6.3994525547447676</v>
      </c>
      <c r="I18" s="117">
        <v>44939</v>
      </c>
      <c r="J18" s="118">
        <f t="shared" si="2"/>
        <v>7</v>
      </c>
      <c r="M18" s="117"/>
      <c r="N18" s="118"/>
    </row>
    <row r="19" spans="1:14" ht="13.15" x14ac:dyDescent="0.4">
      <c r="I19" s="117">
        <v>44940</v>
      </c>
      <c r="J19" s="118">
        <f t="shared" si="2"/>
        <v>7</v>
      </c>
      <c r="M19" s="117"/>
      <c r="N19" s="118"/>
    </row>
    <row r="20" spans="1:14" ht="13.15" x14ac:dyDescent="0.4">
      <c r="I20" s="117">
        <v>44941</v>
      </c>
      <c r="J20" s="118">
        <f t="shared" si="2"/>
        <v>7</v>
      </c>
      <c r="M20" s="117"/>
      <c r="N20" s="118"/>
    </row>
    <row r="21" spans="1:14" ht="14.25" x14ac:dyDescent="0.4">
      <c r="A21" s="33"/>
      <c r="I21" s="117">
        <v>44942</v>
      </c>
      <c r="J21" s="118">
        <f t="shared" si="2"/>
        <v>7</v>
      </c>
      <c r="M21" s="117"/>
      <c r="N21" s="118"/>
    </row>
    <row r="22" spans="1:14" ht="14.25" x14ac:dyDescent="0.4">
      <c r="A22" s="33"/>
      <c r="I22" s="117">
        <v>44943</v>
      </c>
      <c r="J22" s="118">
        <f t="shared" si="2"/>
        <v>7</v>
      </c>
      <c r="M22" s="117"/>
      <c r="N22" s="118"/>
    </row>
    <row r="23" spans="1:14" ht="13.15" x14ac:dyDescent="0.4">
      <c r="G23" t="s">
        <v>73</v>
      </c>
      <c r="I23" s="117">
        <v>44944</v>
      </c>
      <c r="J23" s="118">
        <f t="shared" si="2"/>
        <v>7</v>
      </c>
      <c r="M23" s="117"/>
      <c r="N23" s="118"/>
    </row>
    <row r="24" spans="1:14" ht="13.15" x14ac:dyDescent="0.4">
      <c r="I24" s="117">
        <v>44945</v>
      </c>
      <c r="J24" s="118">
        <f t="shared" ref="J24:J39" si="4">+J23</f>
        <v>7</v>
      </c>
      <c r="M24" s="117"/>
      <c r="N24" s="118"/>
    </row>
    <row r="25" spans="1:14" ht="13.15" x14ac:dyDescent="0.4">
      <c r="I25" s="117">
        <v>44946</v>
      </c>
      <c r="J25" s="118">
        <f t="shared" si="4"/>
        <v>7</v>
      </c>
      <c r="M25" s="117"/>
      <c r="N25" s="118"/>
    </row>
    <row r="26" spans="1:14" ht="13.15" x14ac:dyDescent="0.4">
      <c r="I26" s="117">
        <v>44947</v>
      </c>
      <c r="J26" s="118">
        <f t="shared" si="4"/>
        <v>7</v>
      </c>
      <c r="M26" s="117"/>
      <c r="N26" s="118"/>
    </row>
    <row r="27" spans="1:14" ht="13.15" x14ac:dyDescent="0.4">
      <c r="I27" s="117">
        <v>44948</v>
      </c>
      <c r="J27" s="118">
        <f t="shared" si="4"/>
        <v>7</v>
      </c>
      <c r="M27" s="117"/>
      <c r="N27" s="118"/>
    </row>
    <row r="28" spans="1:14" ht="13.15" x14ac:dyDescent="0.4">
      <c r="I28" s="117">
        <v>44949</v>
      </c>
      <c r="J28" s="118">
        <f t="shared" si="4"/>
        <v>7</v>
      </c>
      <c r="M28" s="117"/>
      <c r="N28" s="118"/>
    </row>
    <row r="29" spans="1:14" ht="13.15" x14ac:dyDescent="0.4">
      <c r="I29" s="117">
        <v>44950</v>
      </c>
      <c r="J29" s="118">
        <f t="shared" si="4"/>
        <v>7</v>
      </c>
      <c r="M29" s="117"/>
      <c r="N29" s="118"/>
    </row>
    <row r="30" spans="1:14" ht="13.15" x14ac:dyDescent="0.4">
      <c r="I30" s="117">
        <v>44951</v>
      </c>
      <c r="J30" s="118">
        <f t="shared" si="4"/>
        <v>7</v>
      </c>
      <c r="M30" s="117"/>
      <c r="N30" s="118"/>
    </row>
    <row r="31" spans="1:14" ht="13.15" x14ac:dyDescent="0.4">
      <c r="I31" s="117">
        <v>44952</v>
      </c>
      <c r="J31" s="118">
        <f t="shared" si="4"/>
        <v>7</v>
      </c>
      <c r="M31" s="117"/>
      <c r="N31" s="118"/>
    </row>
    <row r="32" spans="1:14" ht="13.15" x14ac:dyDescent="0.4">
      <c r="I32" s="117">
        <v>44953</v>
      </c>
      <c r="J32" s="118">
        <f t="shared" si="4"/>
        <v>7</v>
      </c>
      <c r="M32" s="117"/>
      <c r="N32" s="118"/>
    </row>
    <row r="33" spans="9:14" ht="13.15" x14ac:dyDescent="0.4">
      <c r="I33" s="117">
        <v>44954</v>
      </c>
      <c r="J33" s="118">
        <f t="shared" si="4"/>
        <v>7</v>
      </c>
      <c r="M33" s="117"/>
      <c r="N33" s="118"/>
    </row>
    <row r="34" spans="9:14" ht="13.15" x14ac:dyDescent="0.4">
      <c r="I34" s="117">
        <v>44955</v>
      </c>
      <c r="J34" s="118">
        <f t="shared" si="4"/>
        <v>7</v>
      </c>
      <c r="M34" s="117"/>
      <c r="N34" s="118"/>
    </row>
    <row r="35" spans="9:14" ht="13.15" x14ac:dyDescent="0.4">
      <c r="I35" s="117">
        <v>44956</v>
      </c>
      <c r="J35" s="118">
        <f t="shared" si="4"/>
        <v>7</v>
      </c>
      <c r="M35" s="117"/>
      <c r="N35" s="118"/>
    </row>
    <row r="36" spans="9:14" ht="13.15" x14ac:dyDescent="0.4">
      <c r="I36" s="117">
        <v>44957</v>
      </c>
      <c r="J36" s="118">
        <f t="shared" si="4"/>
        <v>7</v>
      </c>
      <c r="M36" s="117"/>
      <c r="N36" s="118"/>
    </row>
    <row r="37" spans="9:14" ht="13.15" x14ac:dyDescent="0.4">
      <c r="I37" s="117">
        <v>44958</v>
      </c>
      <c r="J37" s="118">
        <f t="shared" si="4"/>
        <v>7</v>
      </c>
      <c r="M37" s="117"/>
      <c r="N37" s="118"/>
    </row>
    <row r="38" spans="9:14" ht="13.15" x14ac:dyDescent="0.4">
      <c r="I38" s="117">
        <v>44959</v>
      </c>
      <c r="J38" s="118">
        <f t="shared" si="4"/>
        <v>7</v>
      </c>
      <c r="M38" s="117"/>
      <c r="N38" s="118"/>
    </row>
    <row r="39" spans="9:14" ht="13.15" x14ac:dyDescent="0.4">
      <c r="I39" s="117">
        <v>44960</v>
      </c>
      <c r="J39" s="118">
        <f t="shared" si="4"/>
        <v>7</v>
      </c>
      <c r="M39" s="117"/>
      <c r="N39" s="118"/>
    </row>
    <row r="40" spans="9:14" ht="13.15" x14ac:dyDescent="0.4">
      <c r="I40" s="117">
        <v>44961</v>
      </c>
      <c r="J40" s="118">
        <f t="shared" ref="J40:J55" si="5">+J39</f>
        <v>7</v>
      </c>
      <c r="M40" s="117"/>
      <c r="N40" s="118"/>
    </row>
    <row r="41" spans="9:14" ht="13.15" x14ac:dyDescent="0.4">
      <c r="I41" s="117">
        <v>44962</v>
      </c>
      <c r="J41" s="118">
        <f t="shared" si="5"/>
        <v>7</v>
      </c>
      <c r="M41" s="117"/>
      <c r="N41" s="118"/>
    </row>
    <row r="42" spans="9:14" ht="13.15" x14ac:dyDescent="0.4">
      <c r="I42" s="117">
        <v>44963</v>
      </c>
      <c r="J42" s="118">
        <f t="shared" si="5"/>
        <v>7</v>
      </c>
      <c r="M42" s="117"/>
      <c r="N42" s="118"/>
    </row>
    <row r="43" spans="9:14" ht="13.15" x14ac:dyDescent="0.4">
      <c r="I43" s="117">
        <v>44964</v>
      </c>
      <c r="J43" s="118">
        <f t="shared" si="5"/>
        <v>7</v>
      </c>
      <c r="M43" s="117"/>
      <c r="N43" s="118"/>
    </row>
    <row r="44" spans="9:14" ht="13.15" x14ac:dyDescent="0.4">
      <c r="I44" s="117">
        <v>44965</v>
      </c>
      <c r="J44" s="118">
        <f t="shared" si="5"/>
        <v>7</v>
      </c>
      <c r="M44" s="117"/>
      <c r="N44" s="118"/>
    </row>
    <row r="45" spans="9:14" ht="13.15" x14ac:dyDescent="0.4">
      <c r="I45" s="117">
        <v>44966</v>
      </c>
      <c r="J45" s="118">
        <f t="shared" si="5"/>
        <v>7</v>
      </c>
      <c r="M45" s="117"/>
      <c r="N45" s="118"/>
    </row>
    <row r="46" spans="9:14" ht="13.15" x14ac:dyDescent="0.4">
      <c r="I46" s="117">
        <v>44967</v>
      </c>
      <c r="J46" s="118">
        <f t="shared" si="5"/>
        <v>7</v>
      </c>
      <c r="M46" s="117"/>
      <c r="N46" s="118"/>
    </row>
    <row r="47" spans="9:14" ht="13.15" x14ac:dyDescent="0.4">
      <c r="I47" s="117">
        <v>44968</v>
      </c>
      <c r="J47" s="118">
        <f t="shared" si="5"/>
        <v>7</v>
      </c>
      <c r="M47" s="117"/>
      <c r="N47" s="118"/>
    </row>
    <row r="48" spans="9:14" ht="13.15" x14ac:dyDescent="0.4">
      <c r="I48" s="117">
        <v>44969</v>
      </c>
      <c r="J48" s="118">
        <f t="shared" si="5"/>
        <v>7</v>
      </c>
      <c r="M48" s="117"/>
      <c r="N48" s="118"/>
    </row>
    <row r="49" spans="9:14" ht="13.15" x14ac:dyDescent="0.4">
      <c r="I49" s="117">
        <v>44970</v>
      </c>
      <c r="J49" s="118">
        <f t="shared" si="5"/>
        <v>7</v>
      </c>
      <c r="M49" s="117"/>
      <c r="N49" s="118"/>
    </row>
    <row r="50" spans="9:14" ht="13.15" x14ac:dyDescent="0.4">
      <c r="I50" s="117">
        <v>44971</v>
      </c>
      <c r="J50" s="118">
        <f t="shared" si="5"/>
        <v>7</v>
      </c>
      <c r="M50" s="117"/>
      <c r="N50" s="118"/>
    </row>
    <row r="51" spans="9:14" ht="13.15" x14ac:dyDescent="0.4">
      <c r="I51" s="117">
        <v>44972</v>
      </c>
      <c r="J51" s="118">
        <f t="shared" si="5"/>
        <v>7</v>
      </c>
      <c r="M51" s="117"/>
      <c r="N51" s="118"/>
    </row>
    <row r="52" spans="9:14" ht="13.15" x14ac:dyDescent="0.4">
      <c r="I52" s="117">
        <v>44973</v>
      </c>
      <c r="J52" s="118">
        <f t="shared" si="5"/>
        <v>7</v>
      </c>
      <c r="M52" s="117"/>
      <c r="N52" s="118"/>
    </row>
    <row r="53" spans="9:14" ht="13.15" x14ac:dyDescent="0.4">
      <c r="I53" s="117">
        <v>44974</v>
      </c>
      <c r="J53" s="118">
        <f t="shared" si="5"/>
        <v>7</v>
      </c>
      <c r="M53" s="117"/>
      <c r="N53" s="118"/>
    </row>
    <row r="54" spans="9:14" ht="13.15" x14ac:dyDescent="0.4">
      <c r="I54" s="117">
        <v>44975</v>
      </c>
      <c r="J54" s="118">
        <f t="shared" si="5"/>
        <v>7</v>
      </c>
      <c r="M54" s="117"/>
      <c r="N54" s="118"/>
    </row>
    <row r="55" spans="9:14" ht="13.15" x14ac:dyDescent="0.4">
      <c r="I55" s="117">
        <v>44976</v>
      </c>
      <c r="J55" s="118">
        <f t="shared" si="5"/>
        <v>7</v>
      </c>
      <c r="M55" s="117"/>
      <c r="N55" s="118"/>
    </row>
    <row r="56" spans="9:14" ht="13.15" x14ac:dyDescent="0.4">
      <c r="I56" s="117">
        <v>44977</v>
      </c>
      <c r="J56" s="118">
        <f t="shared" ref="J56:J71" si="6">+J55</f>
        <v>7</v>
      </c>
      <c r="M56" s="117"/>
      <c r="N56" s="118"/>
    </row>
    <row r="57" spans="9:14" ht="13.15" x14ac:dyDescent="0.4">
      <c r="I57" s="117">
        <v>44978</v>
      </c>
      <c r="J57" s="118">
        <f t="shared" si="6"/>
        <v>7</v>
      </c>
      <c r="M57" s="117"/>
      <c r="N57" s="118"/>
    </row>
    <row r="58" spans="9:14" ht="13.15" x14ac:dyDescent="0.4">
      <c r="I58" s="117">
        <v>44979</v>
      </c>
      <c r="J58" s="118">
        <f t="shared" si="6"/>
        <v>7</v>
      </c>
      <c r="M58" s="117"/>
      <c r="N58" s="118"/>
    </row>
    <row r="59" spans="9:14" ht="13.15" x14ac:dyDescent="0.4">
      <c r="I59" s="117">
        <v>44980</v>
      </c>
      <c r="J59" s="118">
        <f t="shared" si="6"/>
        <v>7</v>
      </c>
      <c r="M59" s="117"/>
      <c r="N59" s="118"/>
    </row>
    <row r="60" spans="9:14" ht="13.15" x14ac:dyDescent="0.4">
      <c r="I60" s="117">
        <v>44981</v>
      </c>
      <c r="J60" s="118">
        <f t="shared" si="6"/>
        <v>7</v>
      </c>
      <c r="M60" s="117"/>
      <c r="N60" s="118"/>
    </row>
    <row r="61" spans="9:14" ht="13.15" x14ac:dyDescent="0.4">
      <c r="I61" s="117">
        <v>44982</v>
      </c>
      <c r="J61" s="118">
        <f t="shared" si="6"/>
        <v>7</v>
      </c>
      <c r="M61" s="117"/>
      <c r="N61" s="118"/>
    </row>
    <row r="62" spans="9:14" ht="13.15" x14ac:dyDescent="0.4">
      <c r="I62" s="117">
        <v>44983</v>
      </c>
      <c r="J62" s="118">
        <f t="shared" si="6"/>
        <v>7</v>
      </c>
      <c r="M62" s="117"/>
      <c r="N62" s="118"/>
    </row>
    <row r="63" spans="9:14" ht="13.15" x14ac:dyDescent="0.4">
      <c r="I63" s="117">
        <v>44984</v>
      </c>
      <c r="J63" s="118">
        <f t="shared" si="6"/>
        <v>7</v>
      </c>
      <c r="M63" s="117"/>
      <c r="N63" s="118"/>
    </row>
    <row r="64" spans="9:14" ht="13.15" x14ac:dyDescent="0.4">
      <c r="I64" s="117">
        <v>44985</v>
      </c>
      <c r="J64" s="118">
        <f t="shared" si="6"/>
        <v>7</v>
      </c>
      <c r="M64" s="117"/>
      <c r="N64" s="118"/>
    </row>
    <row r="65" spans="9:14" ht="13.15" x14ac:dyDescent="0.4">
      <c r="I65" s="117">
        <v>44986</v>
      </c>
      <c r="J65" s="118">
        <f t="shared" si="6"/>
        <v>7</v>
      </c>
      <c r="M65" s="117"/>
      <c r="N65" s="118"/>
    </row>
    <row r="66" spans="9:14" ht="13.15" x14ac:dyDescent="0.4">
      <c r="I66" s="117">
        <v>44987</v>
      </c>
      <c r="J66" s="118">
        <f t="shared" si="6"/>
        <v>7</v>
      </c>
      <c r="M66" s="117"/>
      <c r="N66" s="118"/>
    </row>
    <row r="67" spans="9:14" ht="13.15" x14ac:dyDescent="0.4">
      <c r="I67" s="117">
        <v>44988</v>
      </c>
      <c r="J67" s="118">
        <f t="shared" si="6"/>
        <v>7</v>
      </c>
      <c r="M67" s="117"/>
      <c r="N67" s="118"/>
    </row>
    <row r="68" spans="9:14" ht="13.15" x14ac:dyDescent="0.4">
      <c r="I68" s="117">
        <v>44989</v>
      </c>
      <c r="J68" s="118">
        <f t="shared" si="6"/>
        <v>7</v>
      </c>
      <c r="M68" s="117"/>
      <c r="N68" s="118"/>
    </row>
    <row r="69" spans="9:14" ht="13.15" x14ac:dyDescent="0.4">
      <c r="I69" s="117">
        <v>44990</v>
      </c>
      <c r="J69" s="118">
        <f t="shared" si="6"/>
        <v>7</v>
      </c>
      <c r="M69" s="117"/>
      <c r="N69" s="118"/>
    </row>
    <row r="70" spans="9:14" ht="13.15" x14ac:dyDescent="0.4">
      <c r="I70" s="117">
        <v>44991</v>
      </c>
      <c r="J70" s="118">
        <f t="shared" si="6"/>
        <v>7</v>
      </c>
      <c r="M70" s="117"/>
      <c r="N70" s="118"/>
    </row>
    <row r="71" spans="9:14" ht="13.15" x14ac:dyDescent="0.4">
      <c r="I71" s="117">
        <v>44992</v>
      </c>
      <c r="J71" s="118">
        <f t="shared" si="6"/>
        <v>7</v>
      </c>
      <c r="M71" s="117"/>
      <c r="N71" s="118"/>
    </row>
    <row r="72" spans="9:14" ht="13.15" x14ac:dyDescent="0.4">
      <c r="I72" s="117">
        <v>44993</v>
      </c>
      <c r="J72" s="118">
        <f t="shared" ref="J72:J87" si="7">+J71</f>
        <v>7</v>
      </c>
      <c r="M72" s="117"/>
      <c r="N72" s="118"/>
    </row>
    <row r="73" spans="9:14" ht="13.15" x14ac:dyDescent="0.4">
      <c r="I73" s="117">
        <v>44994</v>
      </c>
      <c r="J73" s="118">
        <f t="shared" si="7"/>
        <v>7</v>
      </c>
      <c r="M73" s="117"/>
      <c r="N73" s="118"/>
    </row>
    <row r="74" spans="9:14" ht="13.15" x14ac:dyDescent="0.4">
      <c r="I74" s="117">
        <v>44995</v>
      </c>
      <c r="J74" s="118">
        <f t="shared" si="7"/>
        <v>7</v>
      </c>
      <c r="M74" s="117"/>
      <c r="N74" s="118"/>
    </row>
    <row r="75" spans="9:14" ht="13.15" x14ac:dyDescent="0.4">
      <c r="I75" s="117">
        <v>44996</v>
      </c>
      <c r="J75" s="118">
        <f t="shared" si="7"/>
        <v>7</v>
      </c>
      <c r="M75" s="117"/>
      <c r="N75" s="118"/>
    </row>
    <row r="76" spans="9:14" ht="13.15" x14ac:dyDescent="0.4">
      <c r="I76" s="117">
        <v>44997</v>
      </c>
      <c r="J76" s="118">
        <f t="shared" si="7"/>
        <v>7</v>
      </c>
      <c r="M76" s="117"/>
      <c r="N76" s="118"/>
    </row>
    <row r="77" spans="9:14" ht="13.15" x14ac:dyDescent="0.4">
      <c r="I77" s="117">
        <v>44998</v>
      </c>
      <c r="J77" s="118">
        <f t="shared" si="7"/>
        <v>7</v>
      </c>
      <c r="M77" s="117"/>
      <c r="N77" s="118"/>
    </row>
    <row r="78" spans="9:14" ht="13.15" x14ac:dyDescent="0.4">
      <c r="I78" s="117">
        <v>44999</v>
      </c>
      <c r="J78" s="118">
        <f t="shared" si="7"/>
        <v>7</v>
      </c>
      <c r="M78" s="117"/>
      <c r="N78" s="118"/>
    </row>
    <row r="79" spans="9:14" ht="13.15" x14ac:dyDescent="0.4">
      <c r="I79" s="117">
        <v>45000</v>
      </c>
      <c r="J79" s="118">
        <f t="shared" si="7"/>
        <v>7</v>
      </c>
      <c r="M79" s="117"/>
      <c r="N79" s="118"/>
    </row>
    <row r="80" spans="9:14" ht="13.15" x14ac:dyDescent="0.4">
      <c r="I80" s="117">
        <v>45001</v>
      </c>
      <c r="J80" s="118">
        <f t="shared" si="7"/>
        <v>7</v>
      </c>
      <c r="M80" s="117"/>
      <c r="N80" s="118"/>
    </row>
    <row r="81" spans="9:14" ht="13.15" x14ac:dyDescent="0.4">
      <c r="I81" s="117">
        <v>45002</v>
      </c>
      <c r="J81" s="118">
        <f t="shared" si="7"/>
        <v>7</v>
      </c>
      <c r="M81" s="117"/>
      <c r="N81" s="118"/>
    </row>
    <row r="82" spans="9:14" ht="13.15" x14ac:dyDescent="0.4">
      <c r="I82" s="117">
        <v>45003</v>
      </c>
      <c r="J82" s="118">
        <f t="shared" si="7"/>
        <v>7</v>
      </c>
      <c r="M82" s="117"/>
      <c r="N82" s="118"/>
    </row>
    <row r="83" spans="9:14" ht="13.15" x14ac:dyDescent="0.4">
      <c r="I83" s="117">
        <v>45004</v>
      </c>
      <c r="J83" s="118">
        <f t="shared" si="7"/>
        <v>7</v>
      </c>
      <c r="M83" s="117"/>
      <c r="N83" s="118"/>
    </row>
    <row r="84" spans="9:14" ht="13.15" x14ac:dyDescent="0.4">
      <c r="I84" s="117">
        <v>45005</v>
      </c>
      <c r="J84" s="118">
        <f t="shared" si="7"/>
        <v>7</v>
      </c>
      <c r="M84" s="117"/>
      <c r="N84" s="118"/>
    </row>
    <row r="85" spans="9:14" ht="13.15" x14ac:dyDescent="0.4">
      <c r="I85" s="117">
        <v>45006</v>
      </c>
      <c r="J85" s="118">
        <f t="shared" si="7"/>
        <v>7</v>
      </c>
      <c r="M85" s="117"/>
      <c r="N85" s="118"/>
    </row>
    <row r="86" spans="9:14" ht="13.15" x14ac:dyDescent="0.4">
      <c r="I86" s="117">
        <v>45007</v>
      </c>
      <c r="J86" s="118">
        <f t="shared" si="7"/>
        <v>7</v>
      </c>
      <c r="M86" s="117"/>
      <c r="N86" s="118"/>
    </row>
    <row r="87" spans="9:14" ht="13.15" x14ac:dyDescent="0.4">
      <c r="I87" s="117">
        <v>45008</v>
      </c>
      <c r="J87" s="118">
        <f t="shared" si="7"/>
        <v>7</v>
      </c>
      <c r="M87" s="117"/>
      <c r="N87" s="118"/>
    </row>
    <row r="88" spans="9:14" ht="13.15" x14ac:dyDescent="0.4">
      <c r="I88" s="117">
        <v>45009</v>
      </c>
      <c r="J88" s="118">
        <f t="shared" ref="J88:J103" si="8">+J87</f>
        <v>7</v>
      </c>
      <c r="M88" s="117"/>
      <c r="N88" s="118"/>
    </row>
    <row r="89" spans="9:14" ht="13.15" x14ac:dyDescent="0.4">
      <c r="I89" s="117">
        <v>45010</v>
      </c>
      <c r="J89" s="118">
        <f t="shared" si="8"/>
        <v>7</v>
      </c>
      <c r="M89" s="117"/>
      <c r="N89" s="118"/>
    </row>
    <row r="90" spans="9:14" ht="13.15" x14ac:dyDescent="0.4">
      <c r="I90" s="117">
        <v>45011</v>
      </c>
      <c r="J90" s="118">
        <f t="shared" si="8"/>
        <v>7</v>
      </c>
      <c r="M90" s="117"/>
      <c r="N90" s="118"/>
    </row>
    <row r="91" spans="9:14" ht="13.15" x14ac:dyDescent="0.4">
      <c r="I91" s="117">
        <v>45012</v>
      </c>
      <c r="J91" s="118">
        <f t="shared" si="8"/>
        <v>7</v>
      </c>
      <c r="M91" s="117"/>
      <c r="N91" s="118"/>
    </row>
    <row r="92" spans="9:14" ht="13.15" x14ac:dyDescent="0.4">
      <c r="I92" s="117">
        <v>45013</v>
      </c>
      <c r="J92" s="118">
        <f t="shared" si="8"/>
        <v>7</v>
      </c>
      <c r="M92" s="117"/>
      <c r="N92" s="118"/>
    </row>
    <row r="93" spans="9:14" ht="13.15" x14ac:dyDescent="0.4">
      <c r="I93" s="117">
        <v>45014</v>
      </c>
      <c r="J93" s="118">
        <f t="shared" si="8"/>
        <v>7</v>
      </c>
      <c r="M93" s="117"/>
      <c r="N93" s="118"/>
    </row>
    <row r="94" spans="9:14" ht="13.15" x14ac:dyDescent="0.4">
      <c r="I94" s="117">
        <v>45015</v>
      </c>
      <c r="J94" s="118">
        <f t="shared" si="8"/>
        <v>7</v>
      </c>
      <c r="M94" s="117"/>
      <c r="N94" s="118"/>
    </row>
    <row r="95" spans="9:14" ht="13.15" x14ac:dyDescent="0.4">
      <c r="I95" s="117">
        <v>45016</v>
      </c>
      <c r="J95" s="118">
        <f t="shared" si="8"/>
        <v>7</v>
      </c>
      <c r="M95" s="117"/>
      <c r="N95" s="118"/>
    </row>
    <row r="96" spans="9:14" ht="13.15" x14ac:dyDescent="0.4">
      <c r="I96" s="117">
        <v>45017</v>
      </c>
      <c r="J96" s="118">
        <f t="shared" si="8"/>
        <v>7</v>
      </c>
      <c r="M96" s="117"/>
      <c r="N96" s="118"/>
    </row>
    <row r="97" spans="9:14" ht="13.15" x14ac:dyDescent="0.4">
      <c r="I97" s="117">
        <v>45018</v>
      </c>
      <c r="J97" s="118">
        <f t="shared" si="8"/>
        <v>7</v>
      </c>
      <c r="M97" s="117"/>
      <c r="N97" s="118"/>
    </row>
    <row r="98" spans="9:14" ht="13.15" x14ac:dyDescent="0.4">
      <c r="I98" s="117">
        <v>45019</v>
      </c>
      <c r="J98" s="118">
        <f t="shared" si="8"/>
        <v>7</v>
      </c>
      <c r="M98" s="117"/>
      <c r="N98" s="118"/>
    </row>
    <row r="99" spans="9:14" ht="13.15" x14ac:dyDescent="0.4">
      <c r="I99" s="117">
        <v>45020</v>
      </c>
      <c r="J99" s="118">
        <f t="shared" si="8"/>
        <v>7</v>
      </c>
      <c r="M99" s="117"/>
      <c r="N99" s="118"/>
    </row>
    <row r="100" spans="9:14" ht="13.15" x14ac:dyDescent="0.4">
      <c r="I100" s="117">
        <v>45021</v>
      </c>
      <c r="J100" s="118">
        <f t="shared" si="8"/>
        <v>7</v>
      </c>
      <c r="M100" s="117"/>
      <c r="N100" s="118"/>
    </row>
    <row r="101" spans="9:14" ht="13.15" x14ac:dyDescent="0.4">
      <c r="I101" s="117">
        <v>45022</v>
      </c>
      <c r="J101" s="118">
        <f t="shared" si="8"/>
        <v>7</v>
      </c>
      <c r="M101" s="117"/>
      <c r="N101" s="118"/>
    </row>
    <row r="102" spans="9:14" ht="13.15" x14ac:dyDescent="0.4">
      <c r="I102" s="117">
        <v>45023</v>
      </c>
      <c r="J102" s="118">
        <f t="shared" si="8"/>
        <v>7</v>
      </c>
      <c r="M102" s="117"/>
      <c r="N102" s="118"/>
    </row>
    <row r="103" spans="9:14" ht="13.15" x14ac:dyDescent="0.4">
      <c r="I103" s="117">
        <v>45024</v>
      </c>
      <c r="J103" s="118">
        <f t="shared" si="8"/>
        <v>7</v>
      </c>
      <c r="M103" s="117"/>
      <c r="N103" s="118"/>
    </row>
    <row r="104" spans="9:14" ht="13.15" x14ac:dyDescent="0.4">
      <c r="I104" s="117">
        <v>45025</v>
      </c>
      <c r="J104" s="118">
        <f t="shared" ref="J104:J119" si="9">+J103</f>
        <v>7</v>
      </c>
      <c r="M104" s="117"/>
      <c r="N104" s="118"/>
    </row>
    <row r="105" spans="9:14" ht="13.15" x14ac:dyDescent="0.4">
      <c r="I105" s="117">
        <v>45026</v>
      </c>
      <c r="J105" s="118">
        <f t="shared" si="9"/>
        <v>7</v>
      </c>
      <c r="M105" s="117"/>
      <c r="N105" s="118"/>
    </row>
    <row r="106" spans="9:14" ht="13.15" x14ac:dyDescent="0.4">
      <c r="I106" s="117">
        <v>45027</v>
      </c>
      <c r="J106" s="118">
        <f t="shared" si="9"/>
        <v>7</v>
      </c>
      <c r="M106" s="117"/>
      <c r="N106" s="118"/>
    </row>
    <row r="107" spans="9:14" ht="13.15" x14ac:dyDescent="0.4">
      <c r="I107" s="117">
        <v>45028</v>
      </c>
      <c r="J107" s="118">
        <f t="shared" si="9"/>
        <v>7</v>
      </c>
      <c r="M107" s="117"/>
      <c r="N107" s="118"/>
    </row>
    <row r="108" spans="9:14" ht="13.15" x14ac:dyDescent="0.4">
      <c r="I108" s="117">
        <v>45029</v>
      </c>
      <c r="J108" s="118">
        <f t="shared" si="9"/>
        <v>7</v>
      </c>
      <c r="M108" s="117"/>
      <c r="N108" s="118"/>
    </row>
    <row r="109" spans="9:14" ht="13.15" x14ac:dyDescent="0.4">
      <c r="I109" s="117">
        <v>45030</v>
      </c>
      <c r="J109" s="118">
        <f t="shared" si="9"/>
        <v>7</v>
      </c>
      <c r="M109" s="117"/>
      <c r="N109" s="118"/>
    </row>
    <row r="110" spans="9:14" ht="13.15" x14ac:dyDescent="0.4">
      <c r="I110" s="117">
        <v>45031</v>
      </c>
      <c r="J110" s="118">
        <f t="shared" si="9"/>
        <v>7</v>
      </c>
      <c r="M110" s="117"/>
      <c r="N110" s="118"/>
    </row>
    <row r="111" spans="9:14" ht="13.15" x14ac:dyDescent="0.4">
      <c r="I111" s="117">
        <v>45032</v>
      </c>
      <c r="J111" s="118">
        <f t="shared" si="9"/>
        <v>7</v>
      </c>
      <c r="M111" s="117"/>
      <c r="N111" s="118"/>
    </row>
    <row r="112" spans="9:14" ht="13.15" x14ac:dyDescent="0.4">
      <c r="I112" s="117">
        <v>45033</v>
      </c>
      <c r="J112" s="118">
        <f t="shared" si="9"/>
        <v>7</v>
      </c>
      <c r="M112" s="117"/>
      <c r="N112" s="118"/>
    </row>
    <row r="113" spans="9:14" ht="13.15" x14ac:dyDescent="0.4">
      <c r="I113" s="117">
        <v>45034</v>
      </c>
      <c r="J113" s="118">
        <f t="shared" si="9"/>
        <v>7</v>
      </c>
      <c r="M113" s="117"/>
      <c r="N113" s="118"/>
    </row>
    <row r="114" spans="9:14" ht="13.15" x14ac:dyDescent="0.4">
      <c r="I114" s="117">
        <v>45035</v>
      </c>
      <c r="J114" s="118">
        <f t="shared" si="9"/>
        <v>7</v>
      </c>
      <c r="M114" s="117"/>
      <c r="N114" s="118"/>
    </row>
    <row r="115" spans="9:14" ht="13.15" x14ac:dyDescent="0.4">
      <c r="I115" s="117">
        <v>45036</v>
      </c>
      <c r="J115" s="118">
        <f t="shared" si="9"/>
        <v>7</v>
      </c>
      <c r="M115" s="117"/>
      <c r="N115" s="118"/>
    </row>
    <row r="116" spans="9:14" ht="13.15" x14ac:dyDescent="0.4">
      <c r="I116" s="117">
        <v>45037</v>
      </c>
      <c r="J116" s="118">
        <f t="shared" si="9"/>
        <v>7</v>
      </c>
      <c r="M116" s="117"/>
      <c r="N116" s="118"/>
    </row>
    <row r="117" spans="9:14" ht="13.15" x14ac:dyDescent="0.4">
      <c r="I117" s="117">
        <v>45038</v>
      </c>
      <c r="J117" s="118">
        <f t="shared" si="9"/>
        <v>7</v>
      </c>
      <c r="M117" s="117"/>
      <c r="N117" s="118"/>
    </row>
    <row r="118" spans="9:14" ht="13.15" x14ac:dyDescent="0.4">
      <c r="I118" s="117">
        <v>45039</v>
      </c>
      <c r="J118" s="118">
        <f t="shared" si="9"/>
        <v>7</v>
      </c>
      <c r="M118" s="117"/>
      <c r="N118" s="118"/>
    </row>
    <row r="119" spans="9:14" ht="13.15" x14ac:dyDescent="0.4">
      <c r="I119" s="117">
        <v>45040</v>
      </c>
      <c r="J119" s="118">
        <f t="shared" si="9"/>
        <v>7</v>
      </c>
      <c r="M119" s="117"/>
      <c r="N119" s="118"/>
    </row>
    <row r="120" spans="9:14" ht="13.15" x14ac:dyDescent="0.4">
      <c r="I120" s="117">
        <v>45041</v>
      </c>
      <c r="J120" s="118">
        <f t="shared" ref="J120:J135" si="10">+J119</f>
        <v>7</v>
      </c>
      <c r="M120" s="117"/>
      <c r="N120" s="118"/>
    </row>
    <row r="121" spans="9:14" ht="13.15" x14ac:dyDescent="0.4">
      <c r="I121" s="117">
        <v>45042</v>
      </c>
      <c r="J121" s="118">
        <f t="shared" si="10"/>
        <v>7</v>
      </c>
      <c r="M121" s="117"/>
      <c r="N121" s="118"/>
    </row>
    <row r="122" spans="9:14" ht="13.15" x14ac:dyDescent="0.4">
      <c r="I122" s="117">
        <v>45043</v>
      </c>
      <c r="J122" s="118">
        <f t="shared" si="10"/>
        <v>7</v>
      </c>
      <c r="M122" s="117"/>
      <c r="N122" s="118"/>
    </row>
    <row r="123" spans="9:14" ht="13.15" x14ac:dyDescent="0.4">
      <c r="I123" s="117">
        <v>45044</v>
      </c>
      <c r="J123" s="118">
        <f t="shared" si="10"/>
        <v>7</v>
      </c>
      <c r="M123" s="117"/>
      <c r="N123" s="118"/>
    </row>
    <row r="124" spans="9:14" ht="13.15" x14ac:dyDescent="0.4">
      <c r="I124" s="117">
        <v>45045</v>
      </c>
      <c r="J124" s="118">
        <f t="shared" si="10"/>
        <v>7</v>
      </c>
      <c r="M124" s="117"/>
      <c r="N124" s="118"/>
    </row>
    <row r="125" spans="9:14" ht="13.15" x14ac:dyDescent="0.4">
      <c r="I125" s="117">
        <v>45046</v>
      </c>
      <c r="J125" s="118">
        <f t="shared" si="10"/>
        <v>7</v>
      </c>
      <c r="M125" s="117"/>
      <c r="N125" s="118"/>
    </row>
    <row r="126" spans="9:14" ht="13.15" x14ac:dyDescent="0.4">
      <c r="I126" s="117">
        <v>45047</v>
      </c>
      <c r="J126" s="118">
        <f t="shared" si="10"/>
        <v>7</v>
      </c>
      <c r="M126" s="117"/>
      <c r="N126" s="118"/>
    </row>
    <row r="127" spans="9:14" ht="13.15" x14ac:dyDescent="0.4">
      <c r="I127" s="117">
        <v>45048</v>
      </c>
      <c r="J127" s="118">
        <f t="shared" si="10"/>
        <v>7</v>
      </c>
      <c r="M127" s="117"/>
      <c r="N127" s="118"/>
    </row>
    <row r="128" spans="9:14" ht="13.15" x14ac:dyDescent="0.4">
      <c r="I128" s="117">
        <v>45049</v>
      </c>
      <c r="J128" s="118">
        <f t="shared" si="10"/>
        <v>7</v>
      </c>
      <c r="M128" s="117"/>
      <c r="N128" s="118"/>
    </row>
    <row r="129" spans="9:14" ht="13.15" x14ac:dyDescent="0.4">
      <c r="I129" s="117">
        <v>45050</v>
      </c>
      <c r="J129" s="118">
        <f t="shared" si="10"/>
        <v>7</v>
      </c>
      <c r="M129" s="117"/>
      <c r="N129" s="118"/>
    </row>
    <row r="130" spans="9:14" ht="13.15" x14ac:dyDescent="0.4">
      <c r="I130" s="117">
        <v>45051</v>
      </c>
      <c r="J130" s="118">
        <f t="shared" si="10"/>
        <v>7</v>
      </c>
      <c r="M130" s="117"/>
      <c r="N130" s="118"/>
    </row>
    <row r="131" spans="9:14" ht="13.15" x14ac:dyDescent="0.4">
      <c r="I131" s="117">
        <v>45052</v>
      </c>
      <c r="J131" s="118">
        <f t="shared" si="10"/>
        <v>7</v>
      </c>
      <c r="M131" s="117"/>
      <c r="N131" s="118"/>
    </row>
    <row r="132" spans="9:14" ht="13.15" x14ac:dyDescent="0.4">
      <c r="I132" s="117">
        <v>45053</v>
      </c>
      <c r="J132" s="118">
        <f t="shared" si="10"/>
        <v>7</v>
      </c>
      <c r="M132" s="117"/>
      <c r="N132" s="118"/>
    </row>
    <row r="133" spans="9:14" ht="13.15" x14ac:dyDescent="0.4">
      <c r="I133" s="117">
        <v>45054</v>
      </c>
      <c r="J133" s="118">
        <f t="shared" si="10"/>
        <v>7</v>
      </c>
      <c r="M133" s="117"/>
      <c r="N133" s="118"/>
    </row>
    <row r="134" spans="9:14" ht="13.15" x14ac:dyDescent="0.4">
      <c r="I134" s="117">
        <v>45055</v>
      </c>
      <c r="J134" s="118">
        <f t="shared" si="10"/>
        <v>7</v>
      </c>
      <c r="M134" s="117"/>
      <c r="N134" s="118"/>
    </row>
    <row r="135" spans="9:14" ht="13.15" x14ac:dyDescent="0.4">
      <c r="I135" s="117">
        <v>45056</v>
      </c>
      <c r="J135" s="118">
        <f t="shared" si="10"/>
        <v>7</v>
      </c>
      <c r="M135" s="117"/>
      <c r="N135" s="118"/>
    </row>
    <row r="136" spans="9:14" ht="13.15" x14ac:dyDescent="0.4">
      <c r="I136" s="117">
        <v>45057</v>
      </c>
      <c r="J136" s="118">
        <f t="shared" ref="J136:J151" si="11">+J135</f>
        <v>7</v>
      </c>
      <c r="M136" s="117"/>
      <c r="N136" s="118"/>
    </row>
    <row r="137" spans="9:14" ht="13.15" x14ac:dyDescent="0.4">
      <c r="I137" s="117">
        <v>45058</v>
      </c>
      <c r="J137" s="118">
        <f t="shared" si="11"/>
        <v>7</v>
      </c>
      <c r="M137" s="117"/>
      <c r="N137" s="118"/>
    </row>
    <row r="138" spans="9:14" ht="13.15" x14ac:dyDescent="0.4">
      <c r="I138" s="117">
        <v>45059</v>
      </c>
      <c r="J138" s="118">
        <f t="shared" si="11"/>
        <v>7</v>
      </c>
      <c r="M138" s="117"/>
      <c r="N138" s="118"/>
    </row>
    <row r="139" spans="9:14" ht="13.15" x14ac:dyDescent="0.4">
      <c r="I139" s="117">
        <v>45060</v>
      </c>
      <c r="J139" s="118">
        <f t="shared" si="11"/>
        <v>7</v>
      </c>
      <c r="M139" s="117"/>
      <c r="N139" s="118"/>
    </row>
    <row r="140" spans="9:14" ht="13.15" x14ac:dyDescent="0.4">
      <c r="I140" s="117">
        <v>45061</v>
      </c>
      <c r="J140" s="118">
        <f t="shared" si="11"/>
        <v>7</v>
      </c>
      <c r="M140" s="117"/>
      <c r="N140" s="118"/>
    </row>
    <row r="141" spans="9:14" ht="13.15" x14ac:dyDescent="0.4">
      <c r="I141" s="117">
        <v>45062</v>
      </c>
      <c r="J141" s="118">
        <f t="shared" si="11"/>
        <v>7</v>
      </c>
      <c r="M141" s="117"/>
      <c r="N141" s="118"/>
    </row>
    <row r="142" spans="9:14" ht="13.15" x14ac:dyDescent="0.4">
      <c r="I142" s="117">
        <v>45063</v>
      </c>
      <c r="J142" s="118">
        <f t="shared" si="11"/>
        <v>7</v>
      </c>
      <c r="M142" s="117"/>
      <c r="N142" s="118"/>
    </row>
    <row r="143" spans="9:14" ht="13.15" x14ac:dyDescent="0.4">
      <c r="I143" s="117">
        <v>45064</v>
      </c>
      <c r="J143" s="118">
        <f t="shared" si="11"/>
        <v>7</v>
      </c>
      <c r="M143" s="117"/>
      <c r="N143" s="118"/>
    </row>
    <row r="144" spans="9:14" ht="13.15" x14ac:dyDescent="0.4">
      <c r="I144" s="117">
        <v>45065</v>
      </c>
      <c r="J144" s="118">
        <f t="shared" si="11"/>
        <v>7</v>
      </c>
      <c r="M144" s="117"/>
      <c r="N144" s="118"/>
    </row>
    <row r="145" spans="9:14" ht="13.15" x14ac:dyDescent="0.4">
      <c r="I145" s="117">
        <v>45066</v>
      </c>
      <c r="J145" s="118">
        <f t="shared" si="11"/>
        <v>7</v>
      </c>
      <c r="M145" s="117"/>
      <c r="N145" s="118"/>
    </row>
    <row r="146" spans="9:14" ht="13.15" x14ac:dyDescent="0.4">
      <c r="I146" s="117">
        <v>45067</v>
      </c>
      <c r="J146" s="118">
        <f t="shared" si="11"/>
        <v>7</v>
      </c>
      <c r="M146" s="117"/>
      <c r="N146" s="118"/>
    </row>
    <row r="147" spans="9:14" ht="13.15" x14ac:dyDescent="0.4">
      <c r="I147" s="117">
        <v>45068</v>
      </c>
      <c r="J147" s="118">
        <f t="shared" si="11"/>
        <v>7</v>
      </c>
      <c r="M147" s="117"/>
      <c r="N147" s="118"/>
    </row>
    <row r="148" spans="9:14" ht="13.15" x14ac:dyDescent="0.4">
      <c r="I148" s="117">
        <v>45069</v>
      </c>
      <c r="J148" s="118">
        <f t="shared" si="11"/>
        <v>7</v>
      </c>
      <c r="M148" s="117"/>
      <c r="N148" s="118"/>
    </row>
    <row r="149" spans="9:14" ht="13.15" x14ac:dyDescent="0.4">
      <c r="I149" s="117">
        <v>45070</v>
      </c>
      <c r="J149" s="118">
        <f t="shared" si="11"/>
        <v>7</v>
      </c>
      <c r="M149" s="117"/>
      <c r="N149" s="118"/>
    </row>
    <row r="150" spans="9:14" ht="13.15" x14ac:dyDescent="0.4">
      <c r="I150" s="117">
        <v>45071</v>
      </c>
      <c r="J150" s="118">
        <f t="shared" si="11"/>
        <v>7</v>
      </c>
      <c r="M150" s="117"/>
      <c r="N150" s="118"/>
    </row>
    <row r="151" spans="9:14" ht="13.15" x14ac:dyDescent="0.4">
      <c r="I151" s="117">
        <v>45072</v>
      </c>
      <c r="J151" s="118">
        <f t="shared" si="11"/>
        <v>7</v>
      </c>
      <c r="M151" s="117"/>
      <c r="N151" s="118"/>
    </row>
    <row r="152" spans="9:14" ht="13.15" x14ac:dyDescent="0.4">
      <c r="I152" s="117">
        <v>45073</v>
      </c>
      <c r="J152" s="118">
        <f t="shared" ref="J152:J167" si="12">+J151</f>
        <v>7</v>
      </c>
      <c r="M152" s="117"/>
      <c r="N152" s="118"/>
    </row>
    <row r="153" spans="9:14" ht="13.15" x14ac:dyDescent="0.4">
      <c r="I153" s="117">
        <v>45074</v>
      </c>
      <c r="J153" s="118">
        <f t="shared" si="12"/>
        <v>7</v>
      </c>
      <c r="M153" s="117"/>
      <c r="N153" s="118"/>
    </row>
    <row r="154" spans="9:14" ht="13.15" x14ac:dyDescent="0.4">
      <c r="I154" s="117">
        <v>45075</v>
      </c>
      <c r="J154" s="118">
        <f t="shared" si="12"/>
        <v>7</v>
      </c>
      <c r="M154" s="117"/>
      <c r="N154" s="118"/>
    </row>
    <row r="155" spans="9:14" ht="13.15" x14ac:dyDescent="0.4">
      <c r="I155" s="117">
        <v>45076</v>
      </c>
      <c r="J155" s="118">
        <f t="shared" si="12"/>
        <v>7</v>
      </c>
      <c r="M155" s="117"/>
      <c r="N155" s="118"/>
    </row>
    <row r="156" spans="9:14" ht="13.15" x14ac:dyDescent="0.4">
      <c r="I156" s="117">
        <v>45077</v>
      </c>
      <c r="J156" s="118">
        <f t="shared" si="12"/>
        <v>7</v>
      </c>
      <c r="M156" s="117"/>
      <c r="N156" s="118"/>
    </row>
    <row r="157" spans="9:14" ht="13.15" x14ac:dyDescent="0.4">
      <c r="I157" s="117">
        <v>45078</v>
      </c>
      <c r="J157" s="118">
        <f t="shared" si="12"/>
        <v>7</v>
      </c>
      <c r="M157" s="117"/>
      <c r="N157" s="118"/>
    </row>
    <row r="158" spans="9:14" ht="13.15" x14ac:dyDescent="0.4">
      <c r="I158" s="117">
        <v>45079</v>
      </c>
      <c r="J158" s="118">
        <f t="shared" si="12"/>
        <v>7</v>
      </c>
      <c r="M158" s="117"/>
      <c r="N158" s="118"/>
    </row>
    <row r="159" spans="9:14" ht="13.15" x14ac:dyDescent="0.4">
      <c r="I159" s="117">
        <v>45080</v>
      </c>
      <c r="J159" s="118">
        <f t="shared" si="12"/>
        <v>7</v>
      </c>
      <c r="M159" s="117"/>
      <c r="N159" s="118"/>
    </row>
    <row r="160" spans="9:14" ht="13.15" x14ac:dyDescent="0.4">
      <c r="I160" s="117">
        <v>45081</v>
      </c>
      <c r="J160" s="118">
        <f t="shared" si="12"/>
        <v>7</v>
      </c>
      <c r="M160" s="117"/>
      <c r="N160" s="118"/>
    </row>
    <row r="161" spans="9:14" ht="13.15" x14ac:dyDescent="0.4">
      <c r="I161" s="117">
        <v>45082</v>
      </c>
      <c r="J161" s="118">
        <f t="shared" si="12"/>
        <v>7</v>
      </c>
      <c r="M161" s="117"/>
      <c r="N161" s="118"/>
    </row>
    <row r="162" spans="9:14" ht="13.15" x14ac:dyDescent="0.4">
      <c r="I162" s="117">
        <v>45083</v>
      </c>
      <c r="J162" s="118">
        <f t="shared" si="12"/>
        <v>7</v>
      </c>
      <c r="M162" s="117"/>
      <c r="N162" s="118"/>
    </row>
    <row r="163" spans="9:14" ht="13.15" x14ac:dyDescent="0.4">
      <c r="I163" s="117">
        <v>45084</v>
      </c>
      <c r="J163" s="118">
        <f t="shared" si="12"/>
        <v>7</v>
      </c>
      <c r="M163" s="117"/>
      <c r="N163" s="118"/>
    </row>
    <row r="164" spans="9:14" ht="13.15" x14ac:dyDescent="0.4">
      <c r="I164" s="117">
        <v>45085</v>
      </c>
      <c r="J164" s="118">
        <f t="shared" si="12"/>
        <v>7</v>
      </c>
      <c r="M164" s="117"/>
      <c r="N164" s="118"/>
    </row>
    <row r="165" spans="9:14" ht="13.15" x14ac:dyDescent="0.4">
      <c r="I165" s="117">
        <v>45086</v>
      </c>
      <c r="J165" s="118">
        <f t="shared" si="12"/>
        <v>7</v>
      </c>
      <c r="M165" s="117"/>
      <c r="N165" s="118"/>
    </row>
    <row r="166" spans="9:14" ht="13.15" x14ac:dyDescent="0.4">
      <c r="I166" s="117">
        <v>45087</v>
      </c>
      <c r="J166" s="118">
        <f t="shared" si="12"/>
        <v>7</v>
      </c>
      <c r="M166" s="117"/>
      <c r="N166" s="118"/>
    </row>
    <row r="167" spans="9:14" ht="13.15" x14ac:dyDescent="0.4">
      <c r="I167" s="117">
        <v>45088</v>
      </c>
      <c r="J167" s="118">
        <f t="shared" si="12"/>
        <v>7</v>
      </c>
      <c r="M167" s="117"/>
      <c r="N167" s="118"/>
    </row>
    <row r="168" spans="9:14" ht="13.15" x14ac:dyDescent="0.4">
      <c r="I168" s="117">
        <v>45089</v>
      </c>
      <c r="J168" s="118">
        <f t="shared" ref="J168:J183" si="13">+J167</f>
        <v>7</v>
      </c>
      <c r="M168" s="117"/>
      <c r="N168" s="118"/>
    </row>
    <row r="169" spans="9:14" ht="13.15" x14ac:dyDescent="0.4">
      <c r="I169" s="117">
        <v>45090</v>
      </c>
      <c r="J169" s="118">
        <f t="shared" si="13"/>
        <v>7</v>
      </c>
      <c r="M169" s="117"/>
      <c r="N169" s="118"/>
    </row>
    <row r="170" spans="9:14" ht="13.15" x14ac:dyDescent="0.4">
      <c r="I170" s="117">
        <v>45091</v>
      </c>
      <c r="J170" s="118">
        <f t="shared" si="13"/>
        <v>7</v>
      </c>
      <c r="M170" s="117"/>
      <c r="N170" s="118"/>
    </row>
    <row r="171" spans="9:14" ht="13.15" x14ac:dyDescent="0.4">
      <c r="I171" s="117">
        <v>45092</v>
      </c>
      <c r="J171" s="118">
        <f t="shared" si="13"/>
        <v>7</v>
      </c>
      <c r="M171" s="117"/>
      <c r="N171" s="118"/>
    </row>
    <row r="172" spans="9:14" ht="13.15" x14ac:dyDescent="0.4">
      <c r="I172" s="117">
        <v>45093</v>
      </c>
      <c r="J172" s="118">
        <f t="shared" si="13"/>
        <v>7</v>
      </c>
      <c r="M172" s="117"/>
      <c r="N172" s="118"/>
    </row>
    <row r="173" spans="9:14" ht="13.15" x14ac:dyDescent="0.4">
      <c r="I173" s="117">
        <v>45094</v>
      </c>
      <c r="J173" s="118">
        <f t="shared" si="13"/>
        <v>7</v>
      </c>
      <c r="M173" s="117"/>
      <c r="N173" s="118"/>
    </row>
    <row r="174" spans="9:14" ht="13.15" x14ac:dyDescent="0.4">
      <c r="I174" s="117">
        <v>45095</v>
      </c>
      <c r="J174" s="118">
        <f t="shared" si="13"/>
        <v>7</v>
      </c>
      <c r="M174" s="117"/>
      <c r="N174" s="118"/>
    </row>
    <row r="175" spans="9:14" ht="13.15" x14ac:dyDescent="0.4">
      <c r="I175" s="117">
        <v>45096</v>
      </c>
      <c r="J175" s="118">
        <f t="shared" si="13"/>
        <v>7</v>
      </c>
      <c r="M175" s="117"/>
      <c r="N175" s="118"/>
    </row>
    <row r="176" spans="9:14" ht="13.15" x14ac:dyDescent="0.4">
      <c r="I176" s="117">
        <v>45097</v>
      </c>
      <c r="J176" s="118">
        <f t="shared" si="13"/>
        <v>7</v>
      </c>
      <c r="M176" s="117"/>
      <c r="N176" s="118"/>
    </row>
    <row r="177" spans="9:14" ht="13.15" x14ac:dyDescent="0.4">
      <c r="I177" s="117">
        <v>45098</v>
      </c>
      <c r="J177" s="118">
        <f t="shared" si="13"/>
        <v>7</v>
      </c>
      <c r="M177" s="117"/>
      <c r="N177" s="118"/>
    </row>
    <row r="178" spans="9:14" ht="13.15" x14ac:dyDescent="0.4">
      <c r="I178" s="117">
        <v>45099</v>
      </c>
      <c r="J178" s="118">
        <f t="shared" si="13"/>
        <v>7</v>
      </c>
      <c r="M178" s="117"/>
      <c r="N178" s="118"/>
    </row>
    <row r="179" spans="9:14" ht="13.15" x14ac:dyDescent="0.4">
      <c r="I179" s="117">
        <v>45100</v>
      </c>
      <c r="J179" s="118">
        <f t="shared" si="13"/>
        <v>7</v>
      </c>
      <c r="M179" s="117"/>
      <c r="N179" s="118"/>
    </row>
    <row r="180" spans="9:14" ht="13.15" x14ac:dyDescent="0.4">
      <c r="I180" s="117">
        <v>45101</v>
      </c>
      <c r="J180" s="118">
        <f t="shared" si="13"/>
        <v>7</v>
      </c>
      <c r="M180" s="117"/>
      <c r="N180" s="118"/>
    </row>
    <row r="181" spans="9:14" ht="13.15" x14ac:dyDescent="0.4">
      <c r="I181" s="117">
        <v>45102</v>
      </c>
      <c r="J181" s="118">
        <f t="shared" si="13"/>
        <v>7</v>
      </c>
      <c r="M181" s="117"/>
      <c r="N181" s="118"/>
    </row>
    <row r="182" spans="9:14" ht="13.15" x14ac:dyDescent="0.4">
      <c r="I182" s="117">
        <v>45103</v>
      </c>
      <c r="J182" s="118">
        <f t="shared" si="13"/>
        <v>7</v>
      </c>
      <c r="M182" s="117"/>
      <c r="N182" s="118"/>
    </row>
    <row r="183" spans="9:14" ht="13.15" x14ac:dyDescent="0.4">
      <c r="I183" s="117">
        <v>45104</v>
      </c>
      <c r="J183" s="118">
        <f t="shared" si="13"/>
        <v>7</v>
      </c>
      <c r="M183" s="117"/>
      <c r="N183" s="118"/>
    </row>
    <row r="184" spans="9:14" ht="13.15" x14ac:dyDescent="0.4">
      <c r="I184" s="117">
        <v>45105</v>
      </c>
      <c r="J184" s="118">
        <f t="shared" ref="J184:J199" si="14">+J183</f>
        <v>7</v>
      </c>
      <c r="M184" s="117"/>
      <c r="N184" s="118"/>
    </row>
    <row r="185" spans="9:14" ht="13.15" x14ac:dyDescent="0.4">
      <c r="I185" s="117">
        <v>45106</v>
      </c>
      <c r="J185" s="118">
        <f t="shared" si="14"/>
        <v>7</v>
      </c>
      <c r="M185" s="117"/>
      <c r="N185" s="118"/>
    </row>
    <row r="186" spans="9:14" ht="13.15" x14ac:dyDescent="0.4">
      <c r="I186" s="117">
        <v>45107</v>
      </c>
      <c r="J186" s="118">
        <f t="shared" si="14"/>
        <v>7</v>
      </c>
      <c r="M186" s="117"/>
      <c r="N186" s="118"/>
    </row>
    <row r="187" spans="9:14" ht="13.15" x14ac:dyDescent="0.4">
      <c r="I187" s="117">
        <v>45108</v>
      </c>
      <c r="J187" s="118">
        <f t="shared" si="14"/>
        <v>7</v>
      </c>
      <c r="M187" s="117"/>
      <c r="N187" s="118"/>
    </row>
    <row r="188" spans="9:14" ht="13.15" x14ac:dyDescent="0.4">
      <c r="I188" s="117">
        <v>45109</v>
      </c>
      <c r="J188" s="118">
        <f t="shared" si="14"/>
        <v>7</v>
      </c>
      <c r="M188" s="117"/>
      <c r="N188" s="118"/>
    </row>
    <row r="189" spans="9:14" ht="13.15" x14ac:dyDescent="0.4">
      <c r="I189" s="117">
        <v>45110</v>
      </c>
      <c r="J189" s="118">
        <f t="shared" si="14"/>
        <v>7</v>
      </c>
      <c r="M189" s="117"/>
      <c r="N189" s="118"/>
    </row>
    <row r="190" spans="9:14" ht="13.15" x14ac:dyDescent="0.4">
      <c r="I190" s="117">
        <v>45111</v>
      </c>
      <c r="J190" s="118">
        <f t="shared" si="14"/>
        <v>7</v>
      </c>
      <c r="M190" s="117"/>
      <c r="N190" s="118"/>
    </row>
    <row r="191" spans="9:14" ht="13.15" x14ac:dyDescent="0.4">
      <c r="I191" s="117">
        <v>45112</v>
      </c>
      <c r="J191" s="118">
        <f t="shared" si="14"/>
        <v>7</v>
      </c>
      <c r="M191" s="117"/>
      <c r="N191" s="118"/>
    </row>
    <row r="192" spans="9:14" ht="13.15" x14ac:dyDescent="0.4">
      <c r="I192" s="117">
        <v>45113</v>
      </c>
      <c r="J192" s="118">
        <f t="shared" si="14"/>
        <v>7</v>
      </c>
      <c r="M192" s="117"/>
      <c r="N192" s="118"/>
    </row>
    <row r="193" spans="9:14" ht="13.15" x14ac:dyDescent="0.4">
      <c r="I193" s="117">
        <v>45114</v>
      </c>
      <c r="J193" s="118">
        <f t="shared" si="14"/>
        <v>7</v>
      </c>
      <c r="M193" s="117"/>
      <c r="N193" s="118"/>
    </row>
    <row r="194" spans="9:14" ht="13.15" x14ac:dyDescent="0.4">
      <c r="I194" s="117">
        <v>45115</v>
      </c>
      <c r="J194" s="118">
        <f t="shared" si="14"/>
        <v>7</v>
      </c>
      <c r="M194" s="117"/>
      <c r="N194" s="118"/>
    </row>
    <row r="195" spans="9:14" ht="13.15" x14ac:dyDescent="0.4">
      <c r="I195" s="117">
        <v>45116</v>
      </c>
      <c r="J195" s="118">
        <f t="shared" si="14"/>
        <v>7</v>
      </c>
      <c r="M195" s="117"/>
      <c r="N195" s="118"/>
    </row>
    <row r="196" spans="9:14" ht="13.15" x14ac:dyDescent="0.4">
      <c r="I196" s="117">
        <v>45117</v>
      </c>
      <c r="J196" s="118">
        <f t="shared" si="14"/>
        <v>7</v>
      </c>
      <c r="M196" s="117"/>
      <c r="N196" s="118"/>
    </row>
    <row r="197" spans="9:14" ht="13.15" x14ac:dyDescent="0.4">
      <c r="I197" s="117">
        <v>45118</v>
      </c>
      <c r="J197" s="118">
        <f t="shared" si="14"/>
        <v>7</v>
      </c>
      <c r="M197" s="117"/>
      <c r="N197" s="118"/>
    </row>
    <row r="198" spans="9:14" ht="13.15" x14ac:dyDescent="0.4">
      <c r="I198" s="117">
        <v>45119</v>
      </c>
      <c r="J198" s="118">
        <f t="shared" si="14"/>
        <v>7</v>
      </c>
      <c r="M198" s="117"/>
      <c r="N198" s="118"/>
    </row>
    <row r="199" spans="9:14" ht="13.15" x14ac:dyDescent="0.4">
      <c r="I199" s="117">
        <v>45120</v>
      </c>
      <c r="J199" s="118">
        <f t="shared" si="14"/>
        <v>7</v>
      </c>
      <c r="M199" s="117"/>
      <c r="N199" s="118"/>
    </row>
    <row r="200" spans="9:14" ht="13.15" x14ac:dyDescent="0.4">
      <c r="I200" s="117">
        <v>45121</v>
      </c>
      <c r="J200" s="118">
        <f t="shared" ref="J200:J215" si="15">+J199</f>
        <v>7</v>
      </c>
      <c r="M200" s="117"/>
      <c r="N200" s="118"/>
    </row>
    <row r="201" spans="9:14" ht="13.15" x14ac:dyDescent="0.4">
      <c r="I201" s="117">
        <v>45122</v>
      </c>
      <c r="J201" s="118">
        <f t="shared" si="15"/>
        <v>7</v>
      </c>
      <c r="M201" s="117"/>
      <c r="N201" s="118"/>
    </row>
    <row r="202" spans="9:14" ht="13.15" x14ac:dyDescent="0.4">
      <c r="I202" s="117">
        <v>45123</v>
      </c>
      <c r="J202" s="118">
        <f t="shared" si="15"/>
        <v>7</v>
      </c>
      <c r="M202" s="117"/>
      <c r="N202" s="118"/>
    </row>
    <row r="203" spans="9:14" ht="13.15" x14ac:dyDescent="0.4">
      <c r="I203" s="117">
        <v>45124</v>
      </c>
      <c r="J203" s="118">
        <f t="shared" si="15"/>
        <v>7</v>
      </c>
      <c r="M203" s="117"/>
      <c r="N203" s="118"/>
    </row>
    <row r="204" spans="9:14" ht="13.15" x14ac:dyDescent="0.4">
      <c r="I204" s="117">
        <v>45125</v>
      </c>
      <c r="J204" s="118">
        <f t="shared" si="15"/>
        <v>7</v>
      </c>
      <c r="M204" s="117"/>
      <c r="N204" s="118"/>
    </row>
    <row r="205" spans="9:14" ht="13.15" x14ac:dyDescent="0.4">
      <c r="I205" s="117">
        <v>45126</v>
      </c>
      <c r="J205" s="118">
        <f t="shared" si="15"/>
        <v>7</v>
      </c>
      <c r="M205" s="117"/>
      <c r="N205" s="118"/>
    </row>
    <row r="206" spans="9:14" ht="13.15" x14ac:dyDescent="0.4">
      <c r="I206" s="117">
        <v>45127</v>
      </c>
      <c r="J206" s="118">
        <f t="shared" si="15"/>
        <v>7</v>
      </c>
      <c r="M206" s="117"/>
      <c r="N206" s="118"/>
    </row>
    <row r="207" spans="9:14" ht="13.15" x14ac:dyDescent="0.4">
      <c r="I207" s="117">
        <v>45128</v>
      </c>
      <c r="J207" s="118">
        <f t="shared" si="15"/>
        <v>7</v>
      </c>
      <c r="M207" s="117"/>
      <c r="N207" s="118"/>
    </row>
    <row r="208" spans="9:14" ht="13.15" x14ac:dyDescent="0.4">
      <c r="I208" s="117">
        <v>45129</v>
      </c>
      <c r="J208" s="118">
        <f t="shared" si="15"/>
        <v>7</v>
      </c>
      <c r="M208" s="117"/>
      <c r="N208" s="118"/>
    </row>
    <row r="209" spans="9:14" ht="13.15" x14ac:dyDescent="0.4">
      <c r="I209" s="117">
        <v>45130</v>
      </c>
      <c r="J209" s="118">
        <f t="shared" si="15"/>
        <v>7</v>
      </c>
      <c r="M209" s="117"/>
      <c r="N209" s="118"/>
    </row>
    <row r="210" spans="9:14" ht="13.15" x14ac:dyDescent="0.4">
      <c r="I210" s="117">
        <v>45131</v>
      </c>
      <c r="J210" s="118">
        <f t="shared" si="15"/>
        <v>7</v>
      </c>
      <c r="M210" s="117"/>
      <c r="N210" s="118"/>
    </row>
    <row r="211" spans="9:14" ht="13.15" x14ac:dyDescent="0.4">
      <c r="I211" s="117">
        <v>45132</v>
      </c>
      <c r="J211" s="118">
        <f t="shared" si="15"/>
        <v>7</v>
      </c>
      <c r="M211" s="117"/>
      <c r="N211" s="118"/>
    </row>
    <row r="212" spans="9:14" ht="13.15" x14ac:dyDescent="0.4">
      <c r="I212" s="117">
        <v>45133</v>
      </c>
      <c r="J212" s="118">
        <f t="shared" si="15"/>
        <v>7</v>
      </c>
      <c r="M212" s="117"/>
      <c r="N212" s="118"/>
    </row>
    <row r="213" spans="9:14" ht="13.15" x14ac:dyDescent="0.4">
      <c r="I213" s="117">
        <v>45134</v>
      </c>
      <c r="J213" s="118">
        <f t="shared" si="15"/>
        <v>7</v>
      </c>
      <c r="M213" s="117"/>
      <c r="N213" s="118"/>
    </row>
    <row r="214" spans="9:14" ht="13.15" x14ac:dyDescent="0.4">
      <c r="I214" s="117">
        <v>45135</v>
      </c>
      <c r="J214" s="118">
        <f t="shared" si="15"/>
        <v>7</v>
      </c>
      <c r="M214" s="117"/>
      <c r="N214" s="118"/>
    </row>
    <row r="215" spans="9:14" ht="13.15" x14ac:dyDescent="0.4">
      <c r="I215" s="117">
        <v>45136</v>
      </c>
      <c r="J215" s="118">
        <f t="shared" si="15"/>
        <v>7</v>
      </c>
      <c r="M215" s="117"/>
      <c r="N215" s="118"/>
    </row>
    <row r="216" spans="9:14" ht="13.15" x14ac:dyDescent="0.4">
      <c r="I216" s="117">
        <v>45137</v>
      </c>
      <c r="J216" s="118">
        <f t="shared" ref="J216:J231" si="16">+J215</f>
        <v>7</v>
      </c>
      <c r="M216" s="117"/>
      <c r="N216" s="118"/>
    </row>
    <row r="217" spans="9:14" ht="13.15" x14ac:dyDescent="0.4">
      <c r="I217" s="117">
        <v>45138</v>
      </c>
      <c r="J217" s="118">
        <f t="shared" si="16"/>
        <v>7</v>
      </c>
      <c r="M217" s="117"/>
      <c r="N217" s="118"/>
    </row>
    <row r="218" spans="9:14" ht="13.15" x14ac:dyDescent="0.4">
      <c r="I218" s="117">
        <v>45139</v>
      </c>
      <c r="J218" s="118">
        <f t="shared" si="16"/>
        <v>7</v>
      </c>
      <c r="M218" s="117"/>
      <c r="N218" s="118"/>
    </row>
    <row r="219" spans="9:14" ht="13.15" x14ac:dyDescent="0.4">
      <c r="I219" s="117">
        <v>45140</v>
      </c>
      <c r="J219" s="118">
        <f t="shared" si="16"/>
        <v>7</v>
      </c>
      <c r="M219" s="117"/>
      <c r="N219" s="118"/>
    </row>
    <row r="220" spans="9:14" ht="13.15" x14ac:dyDescent="0.4">
      <c r="I220" s="117">
        <v>45141</v>
      </c>
      <c r="J220" s="118">
        <f t="shared" si="16"/>
        <v>7</v>
      </c>
      <c r="M220" s="117"/>
      <c r="N220" s="118"/>
    </row>
    <row r="221" spans="9:14" ht="13.15" x14ac:dyDescent="0.4">
      <c r="I221" s="117">
        <v>45142</v>
      </c>
      <c r="J221" s="118">
        <f t="shared" si="16"/>
        <v>7</v>
      </c>
      <c r="M221" s="117"/>
      <c r="N221" s="118"/>
    </row>
    <row r="222" spans="9:14" ht="13.15" x14ac:dyDescent="0.4">
      <c r="I222" s="117">
        <v>45143</v>
      </c>
      <c r="J222" s="118">
        <f t="shared" si="16"/>
        <v>7</v>
      </c>
      <c r="M222" s="117"/>
      <c r="N222" s="118"/>
    </row>
    <row r="223" spans="9:14" ht="13.15" x14ac:dyDescent="0.4">
      <c r="I223" s="117">
        <v>45144</v>
      </c>
      <c r="J223" s="118">
        <f t="shared" si="16"/>
        <v>7</v>
      </c>
      <c r="M223" s="117"/>
      <c r="N223" s="118"/>
    </row>
    <row r="224" spans="9:14" ht="13.15" x14ac:dyDescent="0.4">
      <c r="I224" s="117">
        <v>45145</v>
      </c>
      <c r="J224" s="118">
        <f t="shared" si="16"/>
        <v>7</v>
      </c>
      <c r="M224" s="117"/>
      <c r="N224" s="118"/>
    </row>
    <row r="225" spans="9:14" ht="13.15" x14ac:dyDescent="0.4">
      <c r="I225" s="117">
        <v>45146</v>
      </c>
      <c r="J225" s="118">
        <f t="shared" si="16"/>
        <v>7</v>
      </c>
      <c r="M225" s="117"/>
      <c r="N225" s="118"/>
    </row>
    <row r="226" spans="9:14" ht="13.15" x14ac:dyDescent="0.4">
      <c r="I226" s="117">
        <v>45147</v>
      </c>
      <c r="J226" s="118">
        <f t="shared" si="16"/>
        <v>7</v>
      </c>
      <c r="M226" s="117"/>
      <c r="N226" s="118"/>
    </row>
    <row r="227" spans="9:14" ht="13.15" x14ac:dyDescent="0.4">
      <c r="I227" s="117">
        <v>45148</v>
      </c>
      <c r="J227" s="118">
        <f t="shared" si="16"/>
        <v>7</v>
      </c>
      <c r="M227" s="117"/>
      <c r="N227" s="118"/>
    </row>
    <row r="228" spans="9:14" ht="13.15" x14ac:dyDescent="0.4">
      <c r="I228" s="117">
        <v>45149</v>
      </c>
      <c r="J228" s="118">
        <f t="shared" si="16"/>
        <v>7</v>
      </c>
      <c r="M228" s="117"/>
      <c r="N228" s="118"/>
    </row>
    <row r="229" spans="9:14" ht="13.15" x14ac:dyDescent="0.4">
      <c r="I229" s="117">
        <v>45150</v>
      </c>
      <c r="J229" s="118">
        <f t="shared" si="16"/>
        <v>7</v>
      </c>
      <c r="M229" s="117"/>
      <c r="N229" s="118"/>
    </row>
    <row r="230" spans="9:14" ht="13.15" x14ac:dyDescent="0.4">
      <c r="I230" s="117">
        <v>45151</v>
      </c>
      <c r="J230" s="118">
        <f t="shared" si="16"/>
        <v>7</v>
      </c>
      <c r="M230" s="117"/>
      <c r="N230" s="118"/>
    </row>
    <row r="231" spans="9:14" ht="13.15" x14ac:dyDescent="0.4">
      <c r="I231" s="117">
        <v>45152</v>
      </c>
      <c r="J231" s="118">
        <f t="shared" si="16"/>
        <v>7</v>
      </c>
      <c r="M231" s="117"/>
      <c r="N231" s="118"/>
    </row>
    <row r="232" spans="9:14" ht="13.15" x14ac:dyDescent="0.4">
      <c r="I232" s="117">
        <v>45153</v>
      </c>
      <c r="J232" s="118">
        <f t="shared" ref="J232:J247" si="17">+J231</f>
        <v>7</v>
      </c>
      <c r="M232" s="117"/>
      <c r="N232" s="118"/>
    </row>
    <row r="233" spans="9:14" ht="13.15" x14ac:dyDescent="0.4">
      <c r="I233" s="117">
        <v>45154</v>
      </c>
      <c r="J233" s="118">
        <f t="shared" si="17"/>
        <v>7</v>
      </c>
      <c r="M233" s="117"/>
      <c r="N233" s="118"/>
    </row>
    <row r="234" spans="9:14" ht="13.15" x14ac:dyDescent="0.4">
      <c r="I234" s="117">
        <v>45155</v>
      </c>
      <c r="J234" s="118">
        <f t="shared" si="17"/>
        <v>7</v>
      </c>
      <c r="M234" s="117"/>
      <c r="N234" s="118"/>
    </row>
    <row r="235" spans="9:14" ht="13.15" x14ac:dyDescent="0.4">
      <c r="I235" s="117">
        <v>45156</v>
      </c>
      <c r="J235" s="118">
        <f t="shared" si="17"/>
        <v>7</v>
      </c>
      <c r="M235" s="117"/>
      <c r="N235" s="118"/>
    </row>
    <row r="236" spans="9:14" ht="13.15" x14ac:dyDescent="0.4">
      <c r="I236" s="117">
        <v>45157</v>
      </c>
      <c r="J236" s="118">
        <f t="shared" si="17"/>
        <v>7</v>
      </c>
      <c r="M236" s="117"/>
      <c r="N236" s="118"/>
    </row>
    <row r="237" spans="9:14" ht="13.15" x14ac:dyDescent="0.4">
      <c r="I237" s="117">
        <v>45158</v>
      </c>
      <c r="J237" s="118">
        <f t="shared" si="17"/>
        <v>7</v>
      </c>
      <c r="M237" s="117"/>
      <c r="N237" s="118"/>
    </row>
    <row r="238" spans="9:14" ht="13.15" x14ac:dyDescent="0.4">
      <c r="I238" s="117">
        <v>45159</v>
      </c>
      <c r="J238" s="118">
        <f t="shared" si="17"/>
        <v>7</v>
      </c>
      <c r="M238" s="117"/>
      <c r="N238" s="118"/>
    </row>
    <row r="239" spans="9:14" ht="13.15" x14ac:dyDescent="0.4">
      <c r="I239" s="117">
        <v>45160</v>
      </c>
      <c r="J239" s="118">
        <f t="shared" si="17"/>
        <v>7</v>
      </c>
      <c r="M239" s="117"/>
      <c r="N239" s="118"/>
    </row>
    <row r="240" spans="9:14" ht="13.15" x14ac:dyDescent="0.4">
      <c r="I240" s="117">
        <v>45161</v>
      </c>
      <c r="J240" s="118">
        <f t="shared" si="17"/>
        <v>7</v>
      </c>
      <c r="M240" s="117"/>
      <c r="N240" s="118"/>
    </row>
    <row r="241" spans="9:14" ht="13.15" x14ac:dyDescent="0.4">
      <c r="I241" s="117">
        <v>45162</v>
      </c>
      <c r="J241" s="118">
        <f t="shared" si="17"/>
        <v>7</v>
      </c>
      <c r="M241" s="117"/>
      <c r="N241" s="118"/>
    </row>
    <row r="242" spans="9:14" ht="13.15" x14ac:dyDescent="0.4">
      <c r="I242" s="117">
        <v>45163</v>
      </c>
      <c r="J242" s="118">
        <f t="shared" si="17"/>
        <v>7</v>
      </c>
      <c r="M242" s="117"/>
      <c r="N242" s="118"/>
    </row>
    <row r="243" spans="9:14" ht="13.15" x14ac:dyDescent="0.4">
      <c r="I243" s="117">
        <v>45164</v>
      </c>
      <c r="J243" s="118">
        <f t="shared" si="17"/>
        <v>7</v>
      </c>
      <c r="M243" s="117"/>
      <c r="N243" s="118"/>
    </row>
    <row r="244" spans="9:14" ht="13.15" x14ac:dyDescent="0.4">
      <c r="I244" s="117">
        <v>45165</v>
      </c>
      <c r="J244" s="118">
        <f t="shared" si="17"/>
        <v>7</v>
      </c>
      <c r="M244" s="117"/>
      <c r="N244" s="118"/>
    </row>
    <row r="245" spans="9:14" ht="13.15" x14ac:dyDescent="0.4">
      <c r="I245" s="117">
        <v>45166</v>
      </c>
      <c r="J245" s="118">
        <f t="shared" si="17"/>
        <v>7</v>
      </c>
      <c r="M245" s="117"/>
      <c r="N245" s="118"/>
    </row>
    <row r="246" spans="9:14" ht="13.15" x14ac:dyDescent="0.4">
      <c r="I246" s="117">
        <v>45167</v>
      </c>
      <c r="J246" s="118">
        <f t="shared" si="17"/>
        <v>7</v>
      </c>
      <c r="M246" s="117"/>
      <c r="N246" s="118"/>
    </row>
    <row r="247" spans="9:14" ht="13.15" x14ac:dyDescent="0.4">
      <c r="I247" s="117">
        <v>45168</v>
      </c>
      <c r="J247" s="118">
        <f t="shared" si="17"/>
        <v>7</v>
      </c>
      <c r="M247" s="117"/>
      <c r="N247" s="118"/>
    </row>
    <row r="248" spans="9:14" ht="13.15" x14ac:dyDescent="0.4">
      <c r="I248" s="117">
        <v>45169</v>
      </c>
      <c r="J248" s="118">
        <f t="shared" ref="J248:J263" si="18">+J247</f>
        <v>7</v>
      </c>
      <c r="M248" s="117"/>
      <c r="N248" s="118"/>
    </row>
    <row r="249" spans="9:14" ht="13.15" x14ac:dyDescent="0.4">
      <c r="I249" s="117">
        <v>45170</v>
      </c>
      <c r="J249" s="118">
        <f t="shared" si="18"/>
        <v>7</v>
      </c>
      <c r="M249" s="117"/>
      <c r="N249" s="118"/>
    </row>
    <row r="250" spans="9:14" ht="13.15" x14ac:dyDescent="0.4">
      <c r="I250" s="117">
        <v>45171</v>
      </c>
      <c r="J250" s="118">
        <f t="shared" si="18"/>
        <v>7</v>
      </c>
      <c r="M250" s="117"/>
      <c r="N250" s="118"/>
    </row>
    <row r="251" spans="9:14" ht="13.15" x14ac:dyDescent="0.4">
      <c r="I251" s="117">
        <v>45172</v>
      </c>
      <c r="J251" s="118">
        <f t="shared" si="18"/>
        <v>7</v>
      </c>
      <c r="M251" s="117"/>
      <c r="N251" s="118"/>
    </row>
    <row r="252" spans="9:14" ht="13.15" x14ac:dyDescent="0.4">
      <c r="I252" s="117">
        <v>45173</v>
      </c>
      <c r="J252" s="118">
        <f t="shared" si="18"/>
        <v>7</v>
      </c>
      <c r="M252" s="117"/>
      <c r="N252" s="118"/>
    </row>
    <row r="253" spans="9:14" ht="13.15" x14ac:dyDescent="0.4">
      <c r="I253" s="117">
        <v>45174</v>
      </c>
      <c r="J253" s="118">
        <f t="shared" si="18"/>
        <v>7</v>
      </c>
      <c r="M253" s="117"/>
      <c r="N253" s="118"/>
    </row>
    <row r="254" spans="9:14" ht="13.15" x14ac:dyDescent="0.4">
      <c r="I254" s="117">
        <v>45175</v>
      </c>
      <c r="J254" s="118">
        <f t="shared" si="18"/>
        <v>7</v>
      </c>
      <c r="M254" s="117"/>
      <c r="N254" s="118"/>
    </row>
    <row r="255" spans="9:14" ht="13.15" x14ac:dyDescent="0.4">
      <c r="I255" s="117">
        <v>45176</v>
      </c>
      <c r="J255" s="118">
        <f t="shared" si="18"/>
        <v>7</v>
      </c>
      <c r="M255" s="117"/>
      <c r="N255" s="118"/>
    </row>
    <row r="256" spans="9:14" ht="13.15" x14ac:dyDescent="0.4">
      <c r="I256" s="117">
        <v>45177</v>
      </c>
      <c r="J256" s="118">
        <f t="shared" si="18"/>
        <v>7</v>
      </c>
      <c r="M256" s="117"/>
      <c r="N256" s="118"/>
    </row>
    <row r="257" spans="9:14" ht="13.15" x14ac:dyDescent="0.4">
      <c r="I257" s="117">
        <v>45178</v>
      </c>
      <c r="J257" s="118">
        <f t="shared" si="18"/>
        <v>7</v>
      </c>
      <c r="M257" s="117"/>
      <c r="N257" s="118"/>
    </row>
    <row r="258" spans="9:14" ht="13.15" x14ac:dyDescent="0.4">
      <c r="I258" s="117">
        <v>45179</v>
      </c>
      <c r="J258" s="118">
        <f t="shared" si="18"/>
        <v>7</v>
      </c>
      <c r="M258" s="117"/>
      <c r="N258" s="118"/>
    </row>
    <row r="259" spans="9:14" ht="13.15" x14ac:dyDescent="0.4">
      <c r="I259" s="117">
        <v>45180</v>
      </c>
      <c r="J259" s="118">
        <f t="shared" si="18"/>
        <v>7</v>
      </c>
      <c r="M259" s="117"/>
      <c r="N259" s="118"/>
    </row>
    <row r="260" spans="9:14" ht="13.15" x14ac:dyDescent="0.4">
      <c r="I260" s="117">
        <v>45181</v>
      </c>
      <c r="J260" s="118">
        <f t="shared" si="18"/>
        <v>7</v>
      </c>
      <c r="M260" s="117"/>
      <c r="N260" s="118"/>
    </row>
    <row r="261" spans="9:14" ht="13.15" x14ac:dyDescent="0.4">
      <c r="I261" s="117">
        <v>45182</v>
      </c>
      <c r="J261" s="118">
        <f t="shared" si="18"/>
        <v>7</v>
      </c>
      <c r="M261" s="117"/>
      <c r="N261" s="118"/>
    </row>
    <row r="262" spans="9:14" ht="13.15" x14ac:dyDescent="0.4">
      <c r="I262" s="117">
        <v>45183</v>
      </c>
      <c r="J262" s="118">
        <f t="shared" si="18"/>
        <v>7</v>
      </c>
      <c r="M262" s="117"/>
      <c r="N262" s="118"/>
    </row>
    <row r="263" spans="9:14" ht="13.15" x14ac:dyDescent="0.4">
      <c r="I263" s="117">
        <v>45184</v>
      </c>
      <c r="J263" s="118">
        <f t="shared" si="18"/>
        <v>7</v>
      </c>
      <c r="M263" s="117"/>
      <c r="N263" s="118"/>
    </row>
    <row r="264" spans="9:14" ht="13.15" x14ac:dyDescent="0.4">
      <c r="I264" s="117">
        <v>45185</v>
      </c>
      <c r="J264" s="118">
        <f t="shared" ref="J264:J279" si="19">+J263</f>
        <v>7</v>
      </c>
      <c r="M264" s="117"/>
      <c r="N264" s="118"/>
    </row>
    <row r="265" spans="9:14" ht="13.15" x14ac:dyDescent="0.4">
      <c r="I265" s="117">
        <v>45186</v>
      </c>
      <c r="J265" s="118">
        <f t="shared" si="19"/>
        <v>7</v>
      </c>
      <c r="M265" s="117"/>
      <c r="N265" s="118"/>
    </row>
    <row r="266" spans="9:14" ht="13.15" x14ac:dyDescent="0.4">
      <c r="I266" s="117">
        <v>45187</v>
      </c>
      <c r="J266" s="118">
        <f t="shared" si="19"/>
        <v>7</v>
      </c>
      <c r="M266" s="117"/>
      <c r="N266" s="118"/>
    </row>
    <row r="267" spans="9:14" ht="13.15" x14ac:dyDescent="0.4">
      <c r="I267" s="117">
        <v>45188</v>
      </c>
      <c r="J267" s="118">
        <f t="shared" si="19"/>
        <v>7</v>
      </c>
      <c r="M267" s="117"/>
      <c r="N267" s="118"/>
    </row>
    <row r="268" spans="9:14" ht="13.15" x14ac:dyDescent="0.4">
      <c r="I268" s="117">
        <v>45189</v>
      </c>
      <c r="J268" s="118">
        <f t="shared" si="19"/>
        <v>7</v>
      </c>
      <c r="M268" s="117"/>
      <c r="N268" s="118"/>
    </row>
    <row r="269" spans="9:14" ht="13.15" x14ac:dyDescent="0.4">
      <c r="I269" s="117">
        <v>45190</v>
      </c>
      <c r="J269" s="118">
        <f t="shared" si="19"/>
        <v>7</v>
      </c>
      <c r="M269" s="117"/>
      <c r="N269" s="118"/>
    </row>
    <row r="270" spans="9:14" ht="13.15" x14ac:dyDescent="0.4">
      <c r="I270" s="117">
        <v>45191</v>
      </c>
      <c r="J270" s="118">
        <f t="shared" si="19"/>
        <v>7</v>
      </c>
      <c r="M270" s="117"/>
      <c r="N270" s="118"/>
    </row>
    <row r="271" spans="9:14" ht="13.15" x14ac:dyDescent="0.4">
      <c r="I271" s="117">
        <v>45192</v>
      </c>
      <c r="J271" s="118">
        <f t="shared" si="19"/>
        <v>7</v>
      </c>
      <c r="M271" s="117"/>
      <c r="N271" s="118"/>
    </row>
    <row r="272" spans="9:14" ht="13.15" x14ac:dyDescent="0.4">
      <c r="I272" s="117">
        <v>45193</v>
      </c>
      <c r="J272" s="118">
        <f t="shared" si="19"/>
        <v>7</v>
      </c>
      <c r="M272" s="117"/>
      <c r="N272" s="118"/>
    </row>
    <row r="273" spans="9:14" ht="13.15" x14ac:dyDescent="0.4">
      <c r="I273" s="117">
        <v>45194</v>
      </c>
      <c r="J273" s="118">
        <f t="shared" si="19"/>
        <v>7</v>
      </c>
      <c r="M273" s="117"/>
      <c r="N273" s="118"/>
    </row>
    <row r="274" spans="9:14" ht="13.15" x14ac:dyDescent="0.4">
      <c r="I274" s="117">
        <v>45195</v>
      </c>
      <c r="J274" s="118">
        <f t="shared" si="19"/>
        <v>7</v>
      </c>
      <c r="M274" s="117"/>
      <c r="N274" s="118"/>
    </row>
    <row r="275" spans="9:14" ht="13.15" x14ac:dyDescent="0.4">
      <c r="I275" s="117">
        <v>45196</v>
      </c>
      <c r="J275" s="118">
        <f t="shared" si="19"/>
        <v>7</v>
      </c>
      <c r="M275" s="117"/>
      <c r="N275" s="118"/>
    </row>
    <row r="276" spans="9:14" ht="13.15" x14ac:dyDescent="0.4">
      <c r="I276" s="117">
        <v>45197</v>
      </c>
      <c r="J276" s="118">
        <f t="shared" si="19"/>
        <v>7</v>
      </c>
      <c r="M276" s="117"/>
      <c r="N276" s="118"/>
    </row>
    <row r="277" spans="9:14" ht="13.15" x14ac:dyDescent="0.4">
      <c r="I277" s="117">
        <v>45198</v>
      </c>
      <c r="J277" s="118">
        <f t="shared" si="19"/>
        <v>7</v>
      </c>
      <c r="M277" s="117"/>
      <c r="N277" s="118"/>
    </row>
    <row r="278" spans="9:14" ht="13.15" x14ac:dyDescent="0.4">
      <c r="I278" s="117">
        <v>45199</v>
      </c>
      <c r="J278" s="118">
        <f t="shared" si="19"/>
        <v>7</v>
      </c>
      <c r="M278" s="117"/>
      <c r="N278" s="118"/>
    </row>
    <row r="279" spans="9:14" ht="13.15" x14ac:dyDescent="0.4">
      <c r="I279" s="117">
        <v>45200</v>
      </c>
      <c r="J279" s="118">
        <f t="shared" si="19"/>
        <v>7</v>
      </c>
      <c r="M279" s="117"/>
      <c r="N279" s="118"/>
    </row>
    <row r="280" spans="9:14" ht="13.15" x14ac:dyDescent="0.4">
      <c r="I280" s="117">
        <v>45201</v>
      </c>
      <c r="J280" s="118">
        <f t="shared" ref="J280:J295" si="20">+J279</f>
        <v>7</v>
      </c>
      <c r="M280" s="117"/>
      <c r="N280" s="118"/>
    </row>
    <row r="281" spans="9:14" ht="13.15" x14ac:dyDescent="0.4">
      <c r="I281" s="117">
        <v>45202</v>
      </c>
      <c r="J281" s="118">
        <f t="shared" si="20"/>
        <v>7</v>
      </c>
      <c r="M281" s="117"/>
      <c r="N281" s="118"/>
    </row>
    <row r="282" spans="9:14" ht="13.15" x14ac:dyDescent="0.4">
      <c r="I282" s="117">
        <v>45203</v>
      </c>
      <c r="J282" s="118">
        <f t="shared" si="20"/>
        <v>7</v>
      </c>
      <c r="M282" s="117"/>
      <c r="N282" s="118"/>
    </row>
    <row r="283" spans="9:14" ht="13.15" x14ac:dyDescent="0.4">
      <c r="I283" s="117">
        <v>45204</v>
      </c>
      <c r="J283" s="118">
        <f t="shared" si="20"/>
        <v>7</v>
      </c>
      <c r="M283" s="117"/>
      <c r="N283" s="118"/>
    </row>
    <row r="284" spans="9:14" ht="13.15" x14ac:dyDescent="0.4">
      <c r="I284" s="117">
        <v>45205</v>
      </c>
      <c r="J284" s="118">
        <f t="shared" si="20"/>
        <v>7</v>
      </c>
      <c r="M284" s="117"/>
      <c r="N284" s="118"/>
    </row>
    <row r="285" spans="9:14" ht="13.15" x14ac:dyDescent="0.4">
      <c r="I285" s="117">
        <v>45206</v>
      </c>
      <c r="J285" s="118">
        <f t="shared" si="20"/>
        <v>7</v>
      </c>
      <c r="M285" s="117"/>
      <c r="N285" s="118"/>
    </row>
    <row r="286" spans="9:14" ht="13.15" x14ac:dyDescent="0.4">
      <c r="I286" s="117">
        <v>45207</v>
      </c>
      <c r="J286" s="118">
        <f t="shared" si="20"/>
        <v>7</v>
      </c>
      <c r="M286" s="117"/>
      <c r="N286" s="118"/>
    </row>
    <row r="287" spans="9:14" ht="13.15" x14ac:dyDescent="0.4">
      <c r="I287" s="117">
        <v>45208</v>
      </c>
      <c r="J287" s="118">
        <f t="shared" si="20"/>
        <v>7</v>
      </c>
      <c r="M287" s="117"/>
      <c r="N287" s="118"/>
    </row>
    <row r="288" spans="9:14" ht="13.15" x14ac:dyDescent="0.4">
      <c r="I288" s="117">
        <v>45209</v>
      </c>
      <c r="J288" s="118">
        <f t="shared" si="20"/>
        <v>7</v>
      </c>
      <c r="M288" s="117"/>
      <c r="N288" s="118"/>
    </row>
    <row r="289" spans="9:14" ht="13.15" x14ac:dyDescent="0.4">
      <c r="I289" s="117">
        <v>45210</v>
      </c>
      <c r="J289" s="118">
        <f t="shared" si="20"/>
        <v>7</v>
      </c>
      <c r="M289" s="117"/>
      <c r="N289" s="118"/>
    </row>
    <row r="290" spans="9:14" ht="13.15" x14ac:dyDescent="0.4">
      <c r="I290" s="117">
        <v>45211</v>
      </c>
      <c r="J290" s="118">
        <f t="shared" si="20"/>
        <v>7</v>
      </c>
      <c r="M290" s="117"/>
      <c r="N290" s="118"/>
    </row>
    <row r="291" spans="9:14" ht="13.15" x14ac:dyDescent="0.4">
      <c r="I291" s="117">
        <v>45212</v>
      </c>
      <c r="J291" s="118">
        <f t="shared" si="20"/>
        <v>7</v>
      </c>
      <c r="M291" s="117"/>
      <c r="N291" s="118"/>
    </row>
    <row r="292" spans="9:14" ht="13.15" x14ac:dyDescent="0.4">
      <c r="I292" s="117">
        <v>45213</v>
      </c>
      <c r="J292" s="118">
        <f t="shared" si="20"/>
        <v>7</v>
      </c>
      <c r="M292" s="117"/>
      <c r="N292" s="118"/>
    </row>
    <row r="293" spans="9:14" ht="13.15" x14ac:dyDescent="0.4">
      <c r="I293" s="117">
        <v>45214</v>
      </c>
      <c r="J293" s="118">
        <f t="shared" si="20"/>
        <v>7</v>
      </c>
      <c r="M293" s="117"/>
      <c r="N293" s="118"/>
    </row>
    <row r="294" spans="9:14" ht="13.15" x14ac:dyDescent="0.4">
      <c r="I294" s="117">
        <v>45215</v>
      </c>
      <c r="J294" s="118">
        <f t="shared" si="20"/>
        <v>7</v>
      </c>
      <c r="M294" s="117"/>
      <c r="N294" s="118"/>
    </row>
    <row r="295" spans="9:14" ht="13.15" x14ac:dyDescent="0.4">
      <c r="I295" s="117">
        <v>45216</v>
      </c>
      <c r="J295" s="118">
        <f t="shared" si="20"/>
        <v>7</v>
      </c>
      <c r="M295" s="117"/>
      <c r="N295" s="118"/>
    </row>
    <row r="296" spans="9:14" ht="13.15" x14ac:dyDescent="0.4">
      <c r="I296" s="117">
        <v>45217</v>
      </c>
      <c r="J296" s="118">
        <f t="shared" ref="J296:J311" si="21">+J295</f>
        <v>7</v>
      </c>
      <c r="M296" s="117"/>
      <c r="N296" s="118"/>
    </row>
    <row r="297" spans="9:14" ht="13.15" x14ac:dyDescent="0.4">
      <c r="I297" s="117">
        <v>45218</v>
      </c>
      <c r="J297" s="118">
        <f t="shared" si="21"/>
        <v>7</v>
      </c>
      <c r="M297" s="117"/>
      <c r="N297" s="118"/>
    </row>
    <row r="298" spans="9:14" ht="13.15" x14ac:dyDescent="0.4">
      <c r="I298" s="117">
        <v>45219</v>
      </c>
      <c r="J298" s="118">
        <f t="shared" si="21"/>
        <v>7</v>
      </c>
      <c r="M298" s="117"/>
      <c r="N298" s="118"/>
    </row>
    <row r="299" spans="9:14" ht="13.15" x14ac:dyDescent="0.4">
      <c r="I299" s="117">
        <v>45220</v>
      </c>
      <c r="J299" s="118">
        <f t="shared" si="21"/>
        <v>7</v>
      </c>
      <c r="M299" s="117"/>
      <c r="N299" s="118"/>
    </row>
    <row r="300" spans="9:14" ht="13.15" x14ac:dyDescent="0.4">
      <c r="I300" s="117">
        <v>45221</v>
      </c>
      <c r="J300" s="118">
        <f t="shared" si="21"/>
        <v>7</v>
      </c>
      <c r="M300" s="117"/>
      <c r="N300" s="118"/>
    </row>
    <row r="301" spans="9:14" ht="13.15" x14ac:dyDescent="0.4">
      <c r="I301" s="117">
        <v>45222</v>
      </c>
      <c r="J301" s="118">
        <f t="shared" si="21"/>
        <v>7</v>
      </c>
      <c r="M301" s="117"/>
      <c r="N301" s="118"/>
    </row>
    <row r="302" spans="9:14" ht="13.15" x14ac:dyDescent="0.4">
      <c r="I302" s="117">
        <v>45223</v>
      </c>
      <c r="J302" s="118">
        <f t="shared" si="21"/>
        <v>7</v>
      </c>
      <c r="M302" s="117"/>
      <c r="N302" s="118"/>
    </row>
    <row r="303" spans="9:14" ht="13.15" x14ac:dyDescent="0.4">
      <c r="I303" s="117">
        <v>45224</v>
      </c>
      <c r="J303" s="118">
        <f t="shared" si="21"/>
        <v>7</v>
      </c>
      <c r="M303" s="117"/>
      <c r="N303" s="118"/>
    </row>
    <row r="304" spans="9:14" ht="13.15" x14ac:dyDescent="0.4">
      <c r="I304" s="117">
        <v>45225</v>
      </c>
      <c r="J304" s="118">
        <f t="shared" si="21"/>
        <v>7</v>
      </c>
      <c r="M304" s="117"/>
      <c r="N304" s="118"/>
    </row>
    <row r="305" spans="9:14" ht="13.15" x14ac:dyDescent="0.4">
      <c r="I305" s="117">
        <v>45226</v>
      </c>
      <c r="J305" s="118">
        <f t="shared" si="21"/>
        <v>7</v>
      </c>
      <c r="M305" s="117"/>
      <c r="N305" s="118"/>
    </row>
    <row r="306" spans="9:14" ht="13.15" x14ac:dyDescent="0.4">
      <c r="I306" s="117">
        <v>45227</v>
      </c>
      <c r="J306" s="118">
        <f t="shared" si="21"/>
        <v>7</v>
      </c>
      <c r="M306" s="117"/>
      <c r="N306" s="118"/>
    </row>
    <row r="307" spans="9:14" ht="13.15" x14ac:dyDescent="0.4">
      <c r="I307" s="117">
        <v>45228</v>
      </c>
      <c r="J307" s="118">
        <f t="shared" si="21"/>
        <v>7</v>
      </c>
      <c r="M307" s="117"/>
      <c r="N307" s="118"/>
    </row>
    <row r="308" spans="9:14" ht="13.15" x14ac:dyDescent="0.4">
      <c r="I308" s="117">
        <v>45229</v>
      </c>
      <c r="J308" s="118">
        <f t="shared" si="21"/>
        <v>7</v>
      </c>
      <c r="M308" s="117"/>
      <c r="N308" s="118"/>
    </row>
    <row r="309" spans="9:14" ht="13.15" x14ac:dyDescent="0.4">
      <c r="I309" s="117">
        <v>45230</v>
      </c>
      <c r="J309" s="118">
        <f t="shared" si="21"/>
        <v>7</v>
      </c>
      <c r="M309" s="117"/>
      <c r="N309" s="118"/>
    </row>
    <row r="310" spans="9:14" ht="13.15" x14ac:dyDescent="0.4">
      <c r="I310" s="117">
        <v>45231</v>
      </c>
      <c r="J310" s="118">
        <f t="shared" si="21"/>
        <v>7</v>
      </c>
      <c r="M310" s="117"/>
      <c r="N310" s="118"/>
    </row>
    <row r="311" spans="9:14" ht="13.15" x14ac:dyDescent="0.4">
      <c r="I311" s="117">
        <v>45232</v>
      </c>
      <c r="J311" s="118">
        <f t="shared" si="21"/>
        <v>7</v>
      </c>
      <c r="M311" s="117"/>
      <c r="N311" s="118"/>
    </row>
    <row r="312" spans="9:14" ht="13.15" x14ac:dyDescent="0.4">
      <c r="I312" s="117">
        <v>45233</v>
      </c>
      <c r="J312" s="118">
        <f t="shared" ref="J312:J327" si="22">+J311</f>
        <v>7</v>
      </c>
      <c r="M312" s="117"/>
      <c r="N312" s="118"/>
    </row>
    <row r="313" spans="9:14" ht="13.15" x14ac:dyDescent="0.4">
      <c r="I313" s="117">
        <v>45234</v>
      </c>
      <c r="J313" s="118">
        <f t="shared" si="22"/>
        <v>7</v>
      </c>
      <c r="M313" s="117"/>
      <c r="N313" s="118"/>
    </row>
    <row r="314" spans="9:14" ht="13.15" x14ac:dyDescent="0.4">
      <c r="I314" s="117">
        <v>45235</v>
      </c>
      <c r="J314" s="118">
        <f t="shared" si="22"/>
        <v>7</v>
      </c>
      <c r="M314" s="117"/>
      <c r="N314" s="118"/>
    </row>
    <row r="315" spans="9:14" ht="13.15" x14ac:dyDescent="0.4">
      <c r="I315" s="117">
        <v>45236</v>
      </c>
      <c r="J315" s="118">
        <f t="shared" si="22"/>
        <v>7</v>
      </c>
      <c r="M315" s="117"/>
      <c r="N315" s="118"/>
    </row>
    <row r="316" spans="9:14" ht="13.15" x14ac:dyDescent="0.4">
      <c r="I316" s="117">
        <v>45237</v>
      </c>
      <c r="J316" s="118">
        <f t="shared" si="22"/>
        <v>7</v>
      </c>
      <c r="M316" s="117"/>
      <c r="N316" s="118"/>
    </row>
    <row r="317" spans="9:14" ht="13.15" x14ac:dyDescent="0.4">
      <c r="I317" s="117">
        <v>45238</v>
      </c>
      <c r="J317" s="118">
        <f t="shared" si="22"/>
        <v>7</v>
      </c>
      <c r="M317" s="117"/>
      <c r="N317" s="118"/>
    </row>
    <row r="318" spans="9:14" ht="13.15" x14ac:dyDescent="0.4">
      <c r="I318" s="117">
        <v>45239</v>
      </c>
      <c r="J318" s="118">
        <f t="shared" si="22"/>
        <v>7</v>
      </c>
      <c r="M318" s="117"/>
      <c r="N318" s="118"/>
    </row>
    <row r="319" spans="9:14" ht="13.15" x14ac:dyDescent="0.4">
      <c r="I319" s="117">
        <v>45240</v>
      </c>
      <c r="J319" s="118">
        <f t="shared" si="22"/>
        <v>7</v>
      </c>
      <c r="M319" s="117"/>
      <c r="N319" s="118"/>
    </row>
    <row r="320" spans="9:14" ht="13.15" x14ac:dyDescent="0.4">
      <c r="I320" s="117">
        <v>45241</v>
      </c>
      <c r="J320" s="118">
        <f t="shared" si="22"/>
        <v>7</v>
      </c>
      <c r="M320" s="117"/>
      <c r="N320" s="118"/>
    </row>
    <row r="321" spans="9:14" ht="13.15" x14ac:dyDescent="0.4">
      <c r="I321" s="117">
        <v>45242</v>
      </c>
      <c r="J321" s="118">
        <f t="shared" si="22"/>
        <v>7</v>
      </c>
      <c r="M321" s="117"/>
      <c r="N321" s="118"/>
    </row>
    <row r="322" spans="9:14" ht="13.15" x14ac:dyDescent="0.4">
      <c r="I322" s="117">
        <v>45243</v>
      </c>
      <c r="J322" s="118">
        <f t="shared" si="22"/>
        <v>7</v>
      </c>
      <c r="M322" s="117"/>
      <c r="N322" s="118"/>
    </row>
    <row r="323" spans="9:14" ht="13.15" x14ac:dyDescent="0.4">
      <c r="I323" s="117">
        <v>45244</v>
      </c>
      <c r="J323" s="118">
        <f t="shared" si="22"/>
        <v>7</v>
      </c>
      <c r="M323" s="117"/>
      <c r="N323" s="118"/>
    </row>
    <row r="324" spans="9:14" ht="13.15" x14ac:dyDescent="0.4">
      <c r="I324" s="117">
        <v>45245</v>
      </c>
      <c r="J324" s="118">
        <f t="shared" si="22"/>
        <v>7</v>
      </c>
      <c r="M324" s="117"/>
      <c r="N324" s="118"/>
    </row>
    <row r="325" spans="9:14" ht="13.15" x14ac:dyDescent="0.4">
      <c r="I325" s="117">
        <v>45246</v>
      </c>
      <c r="J325" s="118">
        <f t="shared" si="22"/>
        <v>7</v>
      </c>
      <c r="M325" s="117"/>
      <c r="N325" s="118"/>
    </row>
    <row r="326" spans="9:14" ht="13.15" x14ac:dyDescent="0.4">
      <c r="I326" s="117">
        <v>45247</v>
      </c>
      <c r="J326" s="118">
        <f t="shared" si="22"/>
        <v>7</v>
      </c>
      <c r="M326" s="117"/>
      <c r="N326" s="118"/>
    </row>
    <row r="327" spans="9:14" ht="13.15" x14ac:dyDescent="0.4">
      <c r="I327" s="117">
        <v>45248</v>
      </c>
      <c r="J327" s="118">
        <f t="shared" si="22"/>
        <v>7</v>
      </c>
      <c r="M327" s="117"/>
      <c r="N327" s="118"/>
    </row>
    <row r="328" spans="9:14" ht="13.15" x14ac:dyDescent="0.4">
      <c r="I328" s="117">
        <v>45249</v>
      </c>
      <c r="J328" s="118">
        <f t="shared" ref="J328:J343" si="23">+J327</f>
        <v>7</v>
      </c>
      <c r="M328" s="117"/>
      <c r="N328" s="118"/>
    </row>
    <row r="329" spans="9:14" ht="13.15" x14ac:dyDescent="0.4">
      <c r="I329" s="117">
        <v>45250</v>
      </c>
      <c r="J329" s="118">
        <f t="shared" si="23"/>
        <v>7</v>
      </c>
      <c r="M329" s="117"/>
      <c r="N329" s="118"/>
    </row>
    <row r="330" spans="9:14" ht="13.15" x14ac:dyDescent="0.4">
      <c r="I330" s="117">
        <v>45251</v>
      </c>
      <c r="J330" s="118">
        <f t="shared" si="23"/>
        <v>7</v>
      </c>
      <c r="M330" s="117"/>
      <c r="N330" s="118"/>
    </row>
    <row r="331" spans="9:14" ht="13.15" x14ac:dyDescent="0.4">
      <c r="I331" s="117">
        <v>45252</v>
      </c>
      <c r="J331" s="118">
        <f t="shared" si="23"/>
        <v>7</v>
      </c>
      <c r="M331" s="117"/>
      <c r="N331" s="118"/>
    </row>
    <row r="332" spans="9:14" ht="13.15" x14ac:dyDescent="0.4">
      <c r="I332" s="117">
        <v>45253</v>
      </c>
      <c r="J332" s="118">
        <f t="shared" si="23"/>
        <v>7</v>
      </c>
      <c r="M332" s="117"/>
      <c r="N332" s="118"/>
    </row>
    <row r="333" spans="9:14" ht="13.15" x14ac:dyDescent="0.4">
      <c r="I333" s="117">
        <v>45254</v>
      </c>
      <c r="J333" s="118">
        <f t="shared" si="23"/>
        <v>7</v>
      </c>
      <c r="M333" s="117"/>
      <c r="N333" s="118"/>
    </row>
    <row r="334" spans="9:14" ht="13.15" x14ac:dyDescent="0.4">
      <c r="I334" s="117">
        <v>45255</v>
      </c>
      <c r="J334" s="118">
        <f t="shared" si="23"/>
        <v>7</v>
      </c>
      <c r="M334" s="117"/>
      <c r="N334" s="118"/>
    </row>
    <row r="335" spans="9:14" ht="13.15" x14ac:dyDescent="0.4">
      <c r="I335" s="117">
        <v>45256</v>
      </c>
      <c r="J335" s="118">
        <f t="shared" si="23"/>
        <v>7</v>
      </c>
      <c r="M335" s="117"/>
      <c r="N335" s="118"/>
    </row>
    <row r="336" spans="9:14" ht="13.15" x14ac:dyDescent="0.4">
      <c r="I336" s="117">
        <v>45257</v>
      </c>
      <c r="J336" s="118">
        <f t="shared" si="23"/>
        <v>7</v>
      </c>
      <c r="M336" s="117"/>
      <c r="N336" s="118"/>
    </row>
    <row r="337" spans="9:14" ht="13.15" x14ac:dyDescent="0.4">
      <c r="I337" s="117">
        <v>45258</v>
      </c>
      <c r="J337" s="118">
        <f t="shared" si="23"/>
        <v>7</v>
      </c>
      <c r="M337" s="117"/>
      <c r="N337" s="118"/>
    </row>
    <row r="338" spans="9:14" ht="13.15" x14ac:dyDescent="0.4">
      <c r="I338" s="117">
        <v>45259</v>
      </c>
      <c r="J338" s="118">
        <f t="shared" si="23"/>
        <v>7</v>
      </c>
      <c r="M338" s="117"/>
      <c r="N338" s="118"/>
    </row>
    <row r="339" spans="9:14" ht="13.15" x14ac:dyDescent="0.4">
      <c r="I339" s="117">
        <v>45260</v>
      </c>
      <c r="J339" s="118">
        <f t="shared" si="23"/>
        <v>7</v>
      </c>
      <c r="M339" s="117"/>
      <c r="N339" s="118"/>
    </row>
    <row r="340" spans="9:14" ht="13.15" x14ac:dyDescent="0.4">
      <c r="I340" s="117">
        <v>45261</v>
      </c>
      <c r="J340" s="118">
        <f t="shared" si="23"/>
        <v>7</v>
      </c>
      <c r="M340" s="117"/>
      <c r="N340" s="118"/>
    </row>
    <row r="341" spans="9:14" ht="13.15" x14ac:dyDescent="0.4">
      <c r="I341" s="117">
        <v>45262</v>
      </c>
      <c r="J341" s="118">
        <f t="shared" si="23"/>
        <v>7</v>
      </c>
      <c r="M341" s="117"/>
      <c r="N341" s="118"/>
    </row>
    <row r="342" spans="9:14" ht="13.15" x14ac:dyDescent="0.4">
      <c r="I342" s="117">
        <v>45263</v>
      </c>
      <c r="J342" s="118">
        <f t="shared" si="23"/>
        <v>7</v>
      </c>
      <c r="M342" s="117"/>
      <c r="N342" s="118"/>
    </row>
    <row r="343" spans="9:14" ht="13.15" x14ac:dyDescent="0.4">
      <c r="I343" s="117">
        <v>45264</v>
      </c>
      <c r="J343" s="118">
        <f t="shared" si="23"/>
        <v>7</v>
      </c>
      <c r="M343" s="117"/>
      <c r="N343" s="118"/>
    </row>
    <row r="344" spans="9:14" ht="13.15" x14ac:dyDescent="0.4">
      <c r="I344" s="117">
        <v>45265</v>
      </c>
      <c r="J344" s="118">
        <f t="shared" ref="J344:J359" si="24">+J343</f>
        <v>7</v>
      </c>
      <c r="M344" s="117"/>
      <c r="N344" s="118"/>
    </row>
    <row r="345" spans="9:14" ht="13.15" x14ac:dyDescent="0.4">
      <c r="I345" s="117">
        <v>45266</v>
      </c>
      <c r="J345" s="118">
        <f t="shared" si="24"/>
        <v>7</v>
      </c>
      <c r="M345" s="117"/>
      <c r="N345" s="118"/>
    </row>
    <row r="346" spans="9:14" ht="13.15" x14ac:dyDescent="0.4">
      <c r="I346" s="117">
        <v>45267</v>
      </c>
      <c r="J346" s="118">
        <f t="shared" si="24"/>
        <v>7</v>
      </c>
      <c r="M346" s="117"/>
      <c r="N346" s="118"/>
    </row>
    <row r="347" spans="9:14" ht="13.15" x14ac:dyDescent="0.4">
      <c r="I347" s="117">
        <v>45268</v>
      </c>
      <c r="J347" s="118">
        <f t="shared" si="24"/>
        <v>7</v>
      </c>
      <c r="M347" s="117"/>
      <c r="N347" s="118"/>
    </row>
    <row r="348" spans="9:14" ht="13.15" x14ac:dyDescent="0.4">
      <c r="I348" s="117">
        <v>45269</v>
      </c>
      <c r="J348" s="118">
        <f t="shared" si="24"/>
        <v>7</v>
      </c>
      <c r="M348" s="117"/>
      <c r="N348" s="118"/>
    </row>
    <row r="349" spans="9:14" ht="13.15" x14ac:dyDescent="0.4">
      <c r="I349" s="117">
        <v>45270</v>
      </c>
      <c r="J349" s="118">
        <f t="shared" si="24"/>
        <v>7</v>
      </c>
      <c r="M349" s="117"/>
      <c r="N349" s="118"/>
    </row>
    <row r="350" spans="9:14" ht="13.15" x14ac:dyDescent="0.4">
      <c r="I350" s="117">
        <v>45271</v>
      </c>
      <c r="J350" s="118">
        <f t="shared" si="24"/>
        <v>7</v>
      </c>
      <c r="M350" s="117"/>
      <c r="N350" s="118"/>
    </row>
    <row r="351" spans="9:14" ht="13.15" x14ac:dyDescent="0.4">
      <c r="I351" s="117">
        <v>45272</v>
      </c>
      <c r="J351" s="118">
        <f t="shared" si="24"/>
        <v>7</v>
      </c>
      <c r="M351" s="117"/>
      <c r="N351" s="118"/>
    </row>
    <row r="352" spans="9:14" ht="13.15" x14ac:dyDescent="0.4">
      <c r="I352" s="117">
        <v>45273</v>
      </c>
      <c r="J352" s="118">
        <f t="shared" si="24"/>
        <v>7</v>
      </c>
      <c r="M352" s="117"/>
      <c r="N352" s="118"/>
    </row>
    <row r="353" spans="9:14" ht="13.15" x14ac:dyDescent="0.4">
      <c r="I353" s="117">
        <v>45274</v>
      </c>
      <c r="J353" s="118">
        <f t="shared" si="24"/>
        <v>7</v>
      </c>
      <c r="M353" s="117"/>
      <c r="N353" s="118"/>
    </row>
    <row r="354" spans="9:14" ht="13.15" x14ac:dyDescent="0.4">
      <c r="I354" s="117">
        <v>45275</v>
      </c>
      <c r="J354" s="118">
        <f t="shared" si="24"/>
        <v>7</v>
      </c>
      <c r="M354" s="117"/>
      <c r="N354" s="118"/>
    </row>
    <row r="355" spans="9:14" ht="13.15" x14ac:dyDescent="0.4">
      <c r="I355" s="117">
        <v>45276</v>
      </c>
      <c r="J355" s="118">
        <f t="shared" si="24"/>
        <v>7</v>
      </c>
      <c r="M355" s="117"/>
      <c r="N355" s="118"/>
    </row>
    <row r="356" spans="9:14" ht="13.15" x14ac:dyDescent="0.4">
      <c r="I356" s="117">
        <v>45277</v>
      </c>
      <c r="J356" s="118">
        <f t="shared" si="24"/>
        <v>7</v>
      </c>
      <c r="M356" s="117"/>
      <c r="N356" s="118"/>
    </row>
    <row r="357" spans="9:14" ht="13.15" x14ac:dyDescent="0.4">
      <c r="I357" s="117">
        <v>45278</v>
      </c>
      <c r="J357" s="118">
        <f t="shared" si="24"/>
        <v>7</v>
      </c>
      <c r="M357" s="117"/>
      <c r="N357" s="118"/>
    </row>
    <row r="358" spans="9:14" ht="13.15" x14ac:dyDescent="0.4">
      <c r="I358" s="117">
        <v>45279</v>
      </c>
      <c r="J358" s="118">
        <f t="shared" si="24"/>
        <v>7</v>
      </c>
      <c r="M358" s="117"/>
      <c r="N358" s="118"/>
    </row>
    <row r="359" spans="9:14" ht="13.15" x14ac:dyDescent="0.4">
      <c r="I359" s="117">
        <v>45280</v>
      </c>
      <c r="J359" s="118">
        <f t="shared" si="24"/>
        <v>7</v>
      </c>
      <c r="M359" s="117"/>
      <c r="N359" s="118"/>
    </row>
    <row r="360" spans="9:14" ht="13.15" x14ac:dyDescent="0.4">
      <c r="I360" s="117">
        <v>45281</v>
      </c>
      <c r="J360" s="118">
        <f t="shared" ref="J360:J370" si="25">+J359</f>
        <v>7</v>
      </c>
      <c r="M360" s="117"/>
      <c r="N360" s="118"/>
    </row>
    <row r="361" spans="9:14" ht="13.15" x14ac:dyDescent="0.4">
      <c r="I361" s="117">
        <v>45282</v>
      </c>
      <c r="J361" s="118">
        <f t="shared" si="25"/>
        <v>7</v>
      </c>
      <c r="M361" s="117"/>
      <c r="N361" s="118"/>
    </row>
    <row r="362" spans="9:14" ht="13.15" x14ac:dyDescent="0.4">
      <c r="I362" s="117">
        <v>45283</v>
      </c>
      <c r="J362" s="118">
        <f t="shared" si="25"/>
        <v>7</v>
      </c>
      <c r="M362" s="117"/>
      <c r="N362" s="118"/>
    </row>
    <row r="363" spans="9:14" ht="13.15" x14ac:dyDescent="0.4">
      <c r="I363" s="117">
        <v>45284</v>
      </c>
      <c r="J363" s="118">
        <f t="shared" si="25"/>
        <v>7</v>
      </c>
      <c r="M363" s="117"/>
      <c r="N363" s="118"/>
    </row>
    <row r="364" spans="9:14" ht="13.15" x14ac:dyDescent="0.4">
      <c r="I364" s="117">
        <v>45285</v>
      </c>
      <c r="J364" s="118">
        <f t="shared" si="25"/>
        <v>7</v>
      </c>
      <c r="M364" s="117"/>
      <c r="N364" s="118"/>
    </row>
    <row r="365" spans="9:14" ht="13.15" x14ac:dyDescent="0.4">
      <c r="I365" s="117">
        <v>45286</v>
      </c>
      <c r="J365" s="118">
        <f t="shared" si="25"/>
        <v>7</v>
      </c>
      <c r="M365" s="117"/>
      <c r="N365" s="118"/>
    </row>
    <row r="366" spans="9:14" ht="13.15" x14ac:dyDescent="0.4">
      <c r="I366" s="117">
        <v>45287</v>
      </c>
      <c r="J366" s="118">
        <f t="shared" si="25"/>
        <v>7</v>
      </c>
      <c r="M366" s="117"/>
      <c r="N366" s="118"/>
    </row>
    <row r="367" spans="9:14" ht="13.15" x14ac:dyDescent="0.4">
      <c r="I367" s="117">
        <v>45288</v>
      </c>
      <c r="J367" s="118">
        <f t="shared" si="25"/>
        <v>7</v>
      </c>
      <c r="M367" s="117"/>
      <c r="N367" s="118"/>
    </row>
    <row r="368" spans="9:14" ht="13.15" x14ac:dyDescent="0.4">
      <c r="I368" s="117">
        <v>45289</v>
      </c>
      <c r="J368" s="118">
        <f t="shared" si="25"/>
        <v>7</v>
      </c>
      <c r="M368" s="117"/>
      <c r="N368" s="118"/>
    </row>
    <row r="369" spans="9:14" ht="13.15" x14ac:dyDescent="0.4">
      <c r="I369" s="117">
        <v>45290</v>
      </c>
      <c r="J369" s="118">
        <f t="shared" si="25"/>
        <v>7</v>
      </c>
      <c r="M369" s="117"/>
      <c r="N369" s="118"/>
    </row>
    <row r="370" spans="9:14" ht="13.15" x14ac:dyDescent="0.4">
      <c r="I370" s="117">
        <v>45291</v>
      </c>
      <c r="J370" s="118">
        <f t="shared" si="25"/>
        <v>7</v>
      </c>
      <c r="M370" s="117"/>
      <c r="N370" s="118"/>
    </row>
    <row r="371" spans="9:14" ht="13.15" x14ac:dyDescent="0.4">
      <c r="I371" s="117">
        <v>45292</v>
      </c>
      <c r="J371" s="118">
        <v>5</v>
      </c>
      <c r="M371" s="117"/>
      <c r="N371" s="118"/>
    </row>
    <row r="372" spans="9:14" ht="13.15" x14ac:dyDescent="0.4">
      <c r="I372" s="117">
        <v>45293</v>
      </c>
      <c r="J372" s="118">
        <f t="shared" ref="J372:J435" si="26">+J371</f>
        <v>5</v>
      </c>
    </row>
    <row r="373" spans="9:14" ht="13.15" x14ac:dyDescent="0.4">
      <c r="I373" s="117">
        <v>45294</v>
      </c>
      <c r="J373" s="118">
        <f t="shared" si="26"/>
        <v>5</v>
      </c>
    </row>
    <row r="374" spans="9:14" ht="13.15" x14ac:dyDescent="0.4">
      <c r="I374" s="117">
        <v>45295</v>
      </c>
      <c r="J374" s="118">
        <f t="shared" si="26"/>
        <v>5</v>
      </c>
    </row>
    <row r="375" spans="9:14" ht="13.15" x14ac:dyDescent="0.4">
      <c r="I375" s="117">
        <v>45296</v>
      </c>
      <c r="J375" s="118">
        <f t="shared" si="26"/>
        <v>5</v>
      </c>
    </row>
    <row r="376" spans="9:14" ht="13.15" x14ac:dyDescent="0.4">
      <c r="I376" s="117">
        <v>45297</v>
      </c>
      <c r="J376" s="118">
        <f t="shared" si="26"/>
        <v>5</v>
      </c>
    </row>
    <row r="377" spans="9:14" ht="13.15" x14ac:dyDescent="0.4">
      <c r="I377" s="117">
        <v>45298</v>
      </c>
      <c r="J377" s="118">
        <f t="shared" si="26"/>
        <v>5</v>
      </c>
    </row>
    <row r="378" spans="9:14" ht="13.15" x14ac:dyDescent="0.4">
      <c r="I378" s="117">
        <v>45299</v>
      </c>
      <c r="J378" s="118">
        <f t="shared" si="26"/>
        <v>5</v>
      </c>
    </row>
    <row r="379" spans="9:14" ht="13.15" x14ac:dyDescent="0.4">
      <c r="I379" s="117">
        <v>45300</v>
      </c>
      <c r="J379" s="118">
        <f t="shared" si="26"/>
        <v>5</v>
      </c>
    </row>
    <row r="380" spans="9:14" ht="13.15" x14ac:dyDescent="0.4">
      <c r="I380" s="117">
        <v>45301</v>
      </c>
      <c r="J380" s="118">
        <f t="shared" si="26"/>
        <v>5</v>
      </c>
    </row>
    <row r="381" spans="9:14" ht="13.15" x14ac:dyDescent="0.4">
      <c r="I381" s="117">
        <v>45302</v>
      </c>
      <c r="J381" s="118">
        <f t="shared" si="26"/>
        <v>5</v>
      </c>
    </row>
    <row r="382" spans="9:14" ht="13.15" x14ac:dyDescent="0.4">
      <c r="I382" s="117">
        <v>45303</v>
      </c>
      <c r="J382" s="118">
        <f t="shared" si="26"/>
        <v>5</v>
      </c>
    </row>
    <row r="383" spans="9:14" ht="13.15" x14ac:dyDescent="0.4">
      <c r="I383" s="117">
        <v>45304</v>
      </c>
      <c r="J383" s="118">
        <f t="shared" si="26"/>
        <v>5</v>
      </c>
    </row>
    <row r="384" spans="9:14" ht="13.15" x14ac:dyDescent="0.4">
      <c r="I384" s="117">
        <v>45305</v>
      </c>
      <c r="J384" s="118">
        <f t="shared" si="26"/>
        <v>5</v>
      </c>
    </row>
    <row r="385" spans="9:10" ht="13.15" x14ac:dyDescent="0.4">
      <c r="I385" s="117">
        <v>45306</v>
      </c>
      <c r="J385" s="118">
        <f t="shared" si="26"/>
        <v>5</v>
      </c>
    </row>
    <row r="386" spans="9:10" ht="13.15" x14ac:dyDescent="0.4">
      <c r="I386" s="117">
        <v>45307</v>
      </c>
      <c r="J386" s="118">
        <f t="shared" si="26"/>
        <v>5</v>
      </c>
    </row>
    <row r="387" spans="9:10" ht="13.15" x14ac:dyDescent="0.4">
      <c r="I387" s="117">
        <v>45308</v>
      </c>
      <c r="J387" s="118">
        <f t="shared" si="26"/>
        <v>5</v>
      </c>
    </row>
    <row r="388" spans="9:10" ht="13.15" x14ac:dyDescent="0.4">
      <c r="I388" s="117">
        <v>45309</v>
      </c>
      <c r="J388" s="118">
        <f t="shared" si="26"/>
        <v>5</v>
      </c>
    </row>
    <row r="389" spans="9:10" ht="13.15" x14ac:dyDescent="0.4">
      <c r="I389" s="117">
        <v>45310</v>
      </c>
      <c r="J389" s="118">
        <f t="shared" si="26"/>
        <v>5</v>
      </c>
    </row>
    <row r="390" spans="9:10" ht="13.15" x14ac:dyDescent="0.4">
      <c r="I390" s="117">
        <v>45311</v>
      </c>
      <c r="J390" s="118">
        <f t="shared" si="26"/>
        <v>5</v>
      </c>
    </row>
    <row r="391" spans="9:10" ht="13.15" x14ac:dyDescent="0.4">
      <c r="I391" s="117">
        <v>45312</v>
      </c>
      <c r="J391" s="118">
        <f t="shared" si="26"/>
        <v>5</v>
      </c>
    </row>
    <row r="392" spans="9:10" ht="13.15" x14ac:dyDescent="0.4">
      <c r="I392" s="117">
        <v>45313</v>
      </c>
      <c r="J392" s="118">
        <f t="shared" si="26"/>
        <v>5</v>
      </c>
    </row>
    <row r="393" spans="9:10" ht="13.15" x14ac:dyDescent="0.4">
      <c r="I393" s="117">
        <v>45314</v>
      </c>
      <c r="J393" s="118">
        <f t="shared" si="26"/>
        <v>5</v>
      </c>
    </row>
    <row r="394" spans="9:10" ht="13.15" x14ac:dyDescent="0.4">
      <c r="I394" s="117">
        <v>45315</v>
      </c>
      <c r="J394" s="118">
        <f t="shared" si="26"/>
        <v>5</v>
      </c>
    </row>
    <row r="395" spans="9:10" ht="13.15" x14ac:dyDescent="0.4">
      <c r="I395" s="117">
        <v>45316</v>
      </c>
      <c r="J395" s="118">
        <f t="shared" si="26"/>
        <v>5</v>
      </c>
    </row>
    <row r="396" spans="9:10" ht="13.15" x14ac:dyDescent="0.4">
      <c r="I396" s="117">
        <v>45317</v>
      </c>
      <c r="J396" s="118">
        <f t="shared" si="26"/>
        <v>5</v>
      </c>
    </row>
    <row r="397" spans="9:10" ht="13.15" x14ac:dyDescent="0.4">
      <c r="I397" s="117">
        <v>45318</v>
      </c>
      <c r="J397" s="118">
        <f t="shared" si="26"/>
        <v>5</v>
      </c>
    </row>
    <row r="398" spans="9:10" ht="13.15" x14ac:dyDescent="0.4">
      <c r="I398" s="117">
        <v>45319</v>
      </c>
      <c r="J398" s="118">
        <f t="shared" si="26"/>
        <v>5</v>
      </c>
    </row>
    <row r="399" spans="9:10" ht="13.15" x14ac:dyDescent="0.4">
      <c r="I399" s="117">
        <v>45320</v>
      </c>
      <c r="J399" s="118">
        <f t="shared" si="26"/>
        <v>5</v>
      </c>
    </row>
    <row r="400" spans="9:10" ht="13.15" x14ac:dyDescent="0.4">
      <c r="I400" s="117">
        <v>45321</v>
      </c>
      <c r="J400" s="118">
        <f t="shared" si="26"/>
        <v>5</v>
      </c>
    </row>
    <row r="401" spans="9:10" ht="13.15" x14ac:dyDescent="0.4">
      <c r="I401" s="117">
        <v>45322</v>
      </c>
      <c r="J401" s="118">
        <f t="shared" si="26"/>
        <v>5</v>
      </c>
    </row>
    <row r="402" spans="9:10" ht="13.15" x14ac:dyDescent="0.4">
      <c r="I402" s="117">
        <v>45323</v>
      </c>
      <c r="J402" s="118">
        <f t="shared" si="26"/>
        <v>5</v>
      </c>
    </row>
    <row r="403" spans="9:10" ht="13.15" x14ac:dyDescent="0.4">
      <c r="I403" s="117">
        <v>45324</v>
      </c>
      <c r="J403" s="118">
        <f t="shared" si="26"/>
        <v>5</v>
      </c>
    </row>
    <row r="404" spans="9:10" ht="13.15" x14ac:dyDescent="0.4">
      <c r="I404" s="117">
        <v>45325</v>
      </c>
      <c r="J404" s="118">
        <f t="shared" si="26"/>
        <v>5</v>
      </c>
    </row>
    <row r="405" spans="9:10" ht="13.15" x14ac:dyDescent="0.4">
      <c r="I405" s="117">
        <v>45326</v>
      </c>
      <c r="J405" s="118">
        <f t="shared" si="26"/>
        <v>5</v>
      </c>
    </row>
    <row r="406" spans="9:10" ht="13.15" x14ac:dyDescent="0.4">
      <c r="I406" s="117">
        <v>45327</v>
      </c>
      <c r="J406" s="118">
        <f t="shared" si="26"/>
        <v>5</v>
      </c>
    </row>
    <row r="407" spans="9:10" ht="13.15" x14ac:dyDescent="0.4">
      <c r="I407" s="117">
        <v>45328</v>
      </c>
      <c r="J407" s="118">
        <f t="shared" si="26"/>
        <v>5</v>
      </c>
    </row>
    <row r="408" spans="9:10" ht="13.15" x14ac:dyDescent="0.4">
      <c r="I408" s="117">
        <v>45329</v>
      </c>
      <c r="J408" s="118">
        <f t="shared" si="26"/>
        <v>5</v>
      </c>
    </row>
    <row r="409" spans="9:10" ht="13.15" x14ac:dyDescent="0.4">
      <c r="I409" s="117">
        <v>45330</v>
      </c>
      <c r="J409" s="118">
        <f t="shared" si="26"/>
        <v>5</v>
      </c>
    </row>
    <row r="410" spans="9:10" ht="13.15" x14ac:dyDescent="0.4">
      <c r="I410" s="117">
        <v>45331</v>
      </c>
      <c r="J410" s="118">
        <f t="shared" si="26"/>
        <v>5</v>
      </c>
    </row>
    <row r="411" spans="9:10" ht="13.15" x14ac:dyDescent="0.4">
      <c r="I411" s="117">
        <v>45332</v>
      </c>
      <c r="J411" s="118">
        <f t="shared" si="26"/>
        <v>5</v>
      </c>
    </row>
    <row r="412" spans="9:10" ht="13.15" x14ac:dyDescent="0.4">
      <c r="I412" s="117">
        <v>45333</v>
      </c>
      <c r="J412" s="118">
        <f t="shared" si="26"/>
        <v>5</v>
      </c>
    </row>
    <row r="413" spans="9:10" ht="13.15" x14ac:dyDescent="0.4">
      <c r="I413" s="117">
        <v>45334</v>
      </c>
      <c r="J413" s="118">
        <f t="shared" si="26"/>
        <v>5</v>
      </c>
    </row>
    <row r="414" spans="9:10" ht="13.15" x14ac:dyDescent="0.4">
      <c r="I414" s="117">
        <v>45335</v>
      </c>
      <c r="J414" s="118">
        <f t="shared" si="26"/>
        <v>5</v>
      </c>
    </row>
    <row r="415" spans="9:10" ht="13.15" x14ac:dyDescent="0.4">
      <c r="I415" s="117">
        <v>45336</v>
      </c>
      <c r="J415" s="118">
        <f t="shared" si="26"/>
        <v>5</v>
      </c>
    </row>
    <row r="416" spans="9:10" ht="13.15" x14ac:dyDescent="0.4">
      <c r="I416" s="117">
        <v>45337</v>
      </c>
      <c r="J416" s="118">
        <f t="shared" si="26"/>
        <v>5</v>
      </c>
    </row>
    <row r="417" spans="9:10" ht="13.15" x14ac:dyDescent="0.4">
      <c r="I417" s="117">
        <v>45338</v>
      </c>
      <c r="J417" s="118">
        <f t="shared" si="26"/>
        <v>5</v>
      </c>
    </row>
    <row r="418" spans="9:10" ht="13.15" x14ac:dyDescent="0.4">
      <c r="I418" s="117">
        <v>45339</v>
      </c>
      <c r="J418" s="118">
        <f t="shared" si="26"/>
        <v>5</v>
      </c>
    </row>
    <row r="419" spans="9:10" ht="13.15" x14ac:dyDescent="0.4">
      <c r="I419" s="117">
        <v>45340</v>
      </c>
      <c r="J419" s="118">
        <f t="shared" si="26"/>
        <v>5</v>
      </c>
    </row>
    <row r="420" spans="9:10" ht="13.15" x14ac:dyDescent="0.4">
      <c r="I420" s="117">
        <v>45341</v>
      </c>
      <c r="J420" s="118">
        <f t="shared" si="26"/>
        <v>5</v>
      </c>
    </row>
    <row r="421" spans="9:10" ht="13.15" x14ac:dyDescent="0.4">
      <c r="I421" s="117">
        <v>45342</v>
      </c>
      <c r="J421" s="118">
        <f t="shared" si="26"/>
        <v>5</v>
      </c>
    </row>
    <row r="422" spans="9:10" ht="13.15" x14ac:dyDescent="0.4">
      <c r="I422" s="117">
        <v>45343</v>
      </c>
      <c r="J422" s="118">
        <f t="shared" si="26"/>
        <v>5</v>
      </c>
    </row>
    <row r="423" spans="9:10" ht="13.15" x14ac:dyDescent="0.4">
      <c r="I423" s="117">
        <v>45344</v>
      </c>
      <c r="J423" s="118">
        <f t="shared" si="26"/>
        <v>5</v>
      </c>
    </row>
    <row r="424" spans="9:10" ht="13.15" x14ac:dyDescent="0.4">
      <c r="I424" s="117">
        <v>45345</v>
      </c>
      <c r="J424" s="118">
        <f t="shared" si="26"/>
        <v>5</v>
      </c>
    </row>
    <row r="425" spans="9:10" ht="13.15" x14ac:dyDescent="0.4">
      <c r="I425" s="117">
        <v>45346</v>
      </c>
      <c r="J425" s="118">
        <f t="shared" si="26"/>
        <v>5</v>
      </c>
    </row>
    <row r="426" spans="9:10" ht="13.15" x14ac:dyDescent="0.4">
      <c r="I426" s="117">
        <v>45347</v>
      </c>
      <c r="J426" s="118">
        <f t="shared" si="26"/>
        <v>5</v>
      </c>
    </row>
    <row r="427" spans="9:10" ht="13.15" x14ac:dyDescent="0.4">
      <c r="I427" s="117">
        <v>45348</v>
      </c>
      <c r="J427" s="118">
        <f t="shared" si="26"/>
        <v>5</v>
      </c>
    </row>
    <row r="428" spans="9:10" ht="13.15" x14ac:dyDescent="0.4">
      <c r="I428" s="117">
        <v>45349</v>
      </c>
      <c r="J428" s="118">
        <f t="shared" si="26"/>
        <v>5</v>
      </c>
    </row>
    <row r="429" spans="9:10" ht="13.15" x14ac:dyDescent="0.4">
      <c r="I429" s="117">
        <v>45350</v>
      </c>
      <c r="J429" s="118">
        <f t="shared" si="26"/>
        <v>5</v>
      </c>
    </row>
    <row r="430" spans="9:10" ht="13.15" x14ac:dyDescent="0.4">
      <c r="I430" s="117">
        <v>45351</v>
      </c>
      <c r="J430" s="118">
        <f t="shared" si="26"/>
        <v>5</v>
      </c>
    </row>
    <row r="431" spans="9:10" ht="13.15" x14ac:dyDescent="0.4">
      <c r="I431" s="117">
        <v>45352</v>
      </c>
      <c r="J431" s="118">
        <f t="shared" si="26"/>
        <v>5</v>
      </c>
    </row>
    <row r="432" spans="9:10" ht="13.15" x14ac:dyDescent="0.4">
      <c r="I432" s="117">
        <v>45353</v>
      </c>
      <c r="J432" s="118">
        <f t="shared" si="26"/>
        <v>5</v>
      </c>
    </row>
    <row r="433" spans="9:10" ht="13.15" x14ac:dyDescent="0.4">
      <c r="I433" s="117">
        <v>45354</v>
      </c>
      <c r="J433" s="118">
        <f t="shared" si="26"/>
        <v>5</v>
      </c>
    </row>
    <row r="434" spans="9:10" ht="13.15" x14ac:dyDescent="0.4">
      <c r="I434" s="117">
        <v>45355</v>
      </c>
      <c r="J434" s="118">
        <f t="shared" si="26"/>
        <v>5</v>
      </c>
    </row>
    <row r="435" spans="9:10" ht="13.15" x14ac:dyDescent="0.4">
      <c r="I435" s="117">
        <v>45356</v>
      </c>
      <c r="J435" s="118">
        <f t="shared" si="26"/>
        <v>5</v>
      </c>
    </row>
    <row r="436" spans="9:10" ht="13.15" x14ac:dyDescent="0.4">
      <c r="I436" s="117">
        <v>45357</v>
      </c>
      <c r="J436" s="118">
        <f t="shared" ref="J436:J499" si="27">+J435</f>
        <v>5</v>
      </c>
    </row>
    <row r="437" spans="9:10" ht="13.15" x14ac:dyDescent="0.4">
      <c r="I437" s="117">
        <v>45358</v>
      </c>
      <c r="J437" s="118">
        <f t="shared" si="27"/>
        <v>5</v>
      </c>
    </row>
    <row r="438" spans="9:10" ht="13.15" x14ac:dyDescent="0.4">
      <c r="I438" s="117">
        <v>45359</v>
      </c>
      <c r="J438" s="118">
        <f t="shared" si="27"/>
        <v>5</v>
      </c>
    </row>
    <row r="439" spans="9:10" ht="13.15" x14ac:dyDescent="0.4">
      <c r="I439" s="117">
        <v>45360</v>
      </c>
      <c r="J439" s="118">
        <f t="shared" si="27"/>
        <v>5</v>
      </c>
    </row>
    <row r="440" spans="9:10" ht="13.15" x14ac:dyDescent="0.4">
      <c r="I440" s="117">
        <v>45361</v>
      </c>
      <c r="J440" s="118">
        <f t="shared" si="27"/>
        <v>5</v>
      </c>
    </row>
    <row r="441" spans="9:10" ht="13.15" x14ac:dyDescent="0.4">
      <c r="I441" s="117">
        <v>45362</v>
      </c>
      <c r="J441" s="118">
        <f t="shared" si="27"/>
        <v>5</v>
      </c>
    </row>
    <row r="442" spans="9:10" ht="13.15" x14ac:dyDescent="0.4">
      <c r="I442" s="117">
        <v>45363</v>
      </c>
      <c r="J442" s="118">
        <f t="shared" si="27"/>
        <v>5</v>
      </c>
    </row>
    <row r="443" spans="9:10" ht="13.15" x14ac:dyDescent="0.4">
      <c r="I443" s="117">
        <v>45364</v>
      </c>
      <c r="J443" s="118">
        <f t="shared" si="27"/>
        <v>5</v>
      </c>
    </row>
    <row r="444" spans="9:10" ht="13.15" x14ac:dyDescent="0.4">
      <c r="I444" s="117">
        <v>45365</v>
      </c>
      <c r="J444" s="118">
        <f t="shared" si="27"/>
        <v>5</v>
      </c>
    </row>
    <row r="445" spans="9:10" ht="13.15" x14ac:dyDescent="0.4">
      <c r="I445" s="117">
        <v>45366</v>
      </c>
      <c r="J445" s="118">
        <f t="shared" si="27"/>
        <v>5</v>
      </c>
    </row>
    <row r="446" spans="9:10" ht="13.15" x14ac:dyDescent="0.4">
      <c r="I446" s="117">
        <v>45367</v>
      </c>
      <c r="J446" s="118">
        <f t="shared" si="27"/>
        <v>5</v>
      </c>
    </row>
    <row r="447" spans="9:10" ht="13.15" x14ac:dyDescent="0.4">
      <c r="I447" s="117">
        <v>45368</v>
      </c>
      <c r="J447" s="118">
        <f t="shared" si="27"/>
        <v>5</v>
      </c>
    </row>
    <row r="448" spans="9:10" ht="13.15" x14ac:dyDescent="0.4">
      <c r="I448" s="117">
        <v>45369</v>
      </c>
      <c r="J448" s="118">
        <f t="shared" si="27"/>
        <v>5</v>
      </c>
    </row>
    <row r="449" spans="9:10" ht="13.15" x14ac:dyDescent="0.4">
      <c r="I449" s="117">
        <v>45370</v>
      </c>
      <c r="J449" s="118">
        <f t="shared" si="27"/>
        <v>5</v>
      </c>
    </row>
    <row r="450" spans="9:10" ht="13.15" x14ac:dyDescent="0.4">
      <c r="I450" s="117">
        <v>45371</v>
      </c>
      <c r="J450" s="118">
        <f t="shared" si="27"/>
        <v>5</v>
      </c>
    </row>
    <row r="451" spans="9:10" ht="13.15" x14ac:dyDescent="0.4">
      <c r="I451" s="117">
        <v>45372</v>
      </c>
      <c r="J451" s="118">
        <f t="shared" si="27"/>
        <v>5</v>
      </c>
    </row>
    <row r="452" spans="9:10" ht="13.15" x14ac:dyDescent="0.4">
      <c r="I452" s="117">
        <v>45373</v>
      </c>
      <c r="J452" s="118">
        <f t="shared" si="27"/>
        <v>5</v>
      </c>
    </row>
    <row r="453" spans="9:10" ht="13.15" x14ac:dyDescent="0.4">
      <c r="I453" s="117">
        <v>45374</v>
      </c>
      <c r="J453" s="118">
        <f t="shared" si="27"/>
        <v>5</v>
      </c>
    </row>
    <row r="454" spans="9:10" ht="13.15" x14ac:dyDescent="0.4">
      <c r="I454" s="117">
        <v>45375</v>
      </c>
      <c r="J454" s="118">
        <f t="shared" si="27"/>
        <v>5</v>
      </c>
    </row>
    <row r="455" spans="9:10" ht="13.15" x14ac:dyDescent="0.4">
      <c r="I455" s="117">
        <v>45376</v>
      </c>
      <c r="J455" s="118">
        <f t="shared" si="27"/>
        <v>5</v>
      </c>
    </row>
    <row r="456" spans="9:10" ht="13.15" x14ac:dyDescent="0.4">
      <c r="I456" s="117">
        <v>45377</v>
      </c>
      <c r="J456" s="118">
        <f t="shared" si="27"/>
        <v>5</v>
      </c>
    </row>
    <row r="457" spans="9:10" ht="13.15" x14ac:dyDescent="0.4">
      <c r="I457" s="117">
        <v>45378</v>
      </c>
      <c r="J457" s="118">
        <f t="shared" si="27"/>
        <v>5</v>
      </c>
    </row>
    <row r="458" spans="9:10" ht="13.15" x14ac:dyDescent="0.4">
      <c r="I458" s="117">
        <v>45379</v>
      </c>
      <c r="J458" s="118">
        <f t="shared" si="27"/>
        <v>5</v>
      </c>
    </row>
    <row r="459" spans="9:10" ht="13.15" x14ac:dyDescent="0.4">
      <c r="I459" s="117">
        <v>45380</v>
      </c>
      <c r="J459" s="118">
        <f t="shared" si="27"/>
        <v>5</v>
      </c>
    </row>
    <row r="460" spans="9:10" ht="13.15" x14ac:dyDescent="0.4">
      <c r="I460" s="117">
        <v>45381</v>
      </c>
      <c r="J460" s="118">
        <f t="shared" si="27"/>
        <v>5</v>
      </c>
    </row>
    <row r="461" spans="9:10" ht="13.15" x14ac:dyDescent="0.4">
      <c r="I461" s="117">
        <v>45382</v>
      </c>
      <c r="J461" s="118">
        <f t="shared" si="27"/>
        <v>5</v>
      </c>
    </row>
    <row r="462" spans="9:10" ht="13.15" x14ac:dyDescent="0.4">
      <c r="I462" s="117">
        <v>45383</v>
      </c>
      <c r="J462" s="118">
        <f t="shared" si="27"/>
        <v>5</v>
      </c>
    </row>
    <row r="463" spans="9:10" ht="13.15" x14ac:dyDescent="0.4">
      <c r="I463" s="117">
        <v>45384</v>
      </c>
      <c r="J463" s="118">
        <f t="shared" si="27"/>
        <v>5</v>
      </c>
    </row>
    <row r="464" spans="9:10" ht="13.15" x14ac:dyDescent="0.4">
      <c r="I464" s="117">
        <v>45385</v>
      </c>
      <c r="J464" s="118">
        <f t="shared" si="27"/>
        <v>5</v>
      </c>
    </row>
    <row r="465" spans="9:10" ht="13.15" x14ac:dyDescent="0.4">
      <c r="I465" s="117">
        <v>45386</v>
      </c>
      <c r="J465" s="118">
        <f t="shared" si="27"/>
        <v>5</v>
      </c>
    </row>
    <row r="466" spans="9:10" ht="13.15" x14ac:dyDescent="0.4">
      <c r="I466" s="117">
        <v>45387</v>
      </c>
      <c r="J466" s="118">
        <f t="shared" si="27"/>
        <v>5</v>
      </c>
    </row>
    <row r="467" spans="9:10" ht="13.15" x14ac:dyDescent="0.4">
      <c r="I467" s="117">
        <v>45388</v>
      </c>
      <c r="J467" s="118">
        <f t="shared" si="27"/>
        <v>5</v>
      </c>
    </row>
    <row r="468" spans="9:10" ht="13.15" x14ac:dyDescent="0.4">
      <c r="I468" s="117">
        <v>45389</v>
      </c>
      <c r="J468" s="118">
        <f t="shared" si="27"/>
        <v>5</v>
      </c>
    </row>
    <row r="469" spans="9:10" ht="13.15" x14ac:dyDescent="0.4">
      <c r="I469" s="117">
        <v>45390</v>
      </c>
      <c r="J469" s="118">
        <f t="shared" si="27"/>
        <v>5</v>
      </c>
    </row>
    <row r="470" spans="9:10" ht="13.15" x14ac:dyDescent="0.4">
      <c r="I470" s="117">
        <v>45391</v>
      </c>
      <c r="J470" s="118">
        <f t="shared" si="27"/>
        <v>5</v>
      </c>
    </row>
    <row r="471" spans="9:10" ht="13.15" x14ac:dyDescent="0.4">
      <c r="I471" s="117">
        <v>45392</v>
      </c>
      <c r="J471" s="118">
        <f t="shared" si="27"/>
        <v>5</v>
      </c>
    </row>
    <row r="472" spans="9:10" ht="13.15" x14ac:dyDescent="0.4">
      <c r="I472" s="117">
        <v>45393</v>
      </c>
      <c r="J472" s="118">
        <f t="shared" si="27"/>
        <v>5</v>
      </c>
    </row>
    <row r="473" spans="9:10" ht="13.15" x14ac:dyDescent="0.4">
      <c r="I473" s="117">
        <v>45394</v>
      </c>
      <c r="J473" s="118">
        <f t="shared" si="27"/>
        <v>5</v>
      </c>
    </row>
    <row r="474" spans="9:10" ht="13.15" x14ac:dyDescent="0.4">
      <c r="I474" s="117">
        <v>45395</v>
      </c>
      <c r="J474" s="118">
        <f t="shared" si="27"/>
        <v>5</v>
      </c>
    </row>
    <row r="475" spans="9:10" ht="13.15" x14ac:dyDescent="0.4">
      <c r="I475" s="117">
        <v>45396</v>
      </c>
      <c r="J475" s="118">
        <f t="shared" si="27"/>
        <v>5</v>
      </c>
    </row>
    <row r="476" spans="9:10" ht="13.15" x14ac:dyDescent="0.4">
      <c r="I476" s="117">
        <v>45397</v>
      </c>
      <c r="J476" s="118">
        <f t="shared" si="27"/>
        <v>5</v>
      </c>
    </row>
    <row r="477" spans="9:10" ht="13.15" x14ac:dyDescent="0.4">
      <c r="I477" s="117">
        <v>45398</v>
      </c>
      <c r="J477" s="118">
        <f t="shared" si="27"/>
        <v>5</v>
      </c>
    </row>
    <row r="478" spans="9:10" ht="13.15" x14ac:dyDescent="0.4">
      <c r="I478" s="117">
        <v>45399</v>
      </c>
      <c r="J478" s="118">
        <f t="shared" si="27"/>
        <v>5</v>
      </c>
    </row>
    <row r="479" spans="9:10" ht="13.15" x14ac:dyDescent="0.4">
      <c r="I479" s="117">
        <v>45400</v>
      </c>
      <c r="J479" s="118">
        <f t="shared" si="27"/>
        <v>5</v>
      </c>
    </row>
    <row r="480" spans="9:10" ht="13.15" x14ac:dyDescent="0.4">
      <c r="I480" s="117">
        <v>45401</v>
      </c>
      <c r="J480" s="118">
        <f t="shared" si="27"/>
        <v>5</v>
      </c>
    </row>
    <row r="481" spans="9:10" ht="13.15" x14ac:dyDescent="0.4">
      <c r="I481" s="117">
        <v>45402</v>
      </c>
      <c r="J481" s="118">
        <f t="shared" si="27"/>
        <v>5</v>
      </c>
    </row>
    <row r="482" spans="9:10" ht="13.15" x14ac:dyDescent="0.4">
      <c r="I482" s="117">
        <v>45403</v>
      </c>
      <c r="J482" s="118">
        <f t="shared" si="27"/>
        <v>5</v>
      </c>
    </row>
    <row r="483" spans="9:10" ht="13.15" x14ac:dyDescent="0.4">
      <c r="I483" s="117">
        <v>45404</v>
      </c>
      <c r="J483" s="118">
        <f t="shared" si="27"/>
        <v>5</v>
      </c>
    </row>
    <row r="484" spans="9:10" ht="13.15" x14ac:dyDescent="0.4">
      <c r="I484" s="117">
        <v>45405</v>
      </c>
      <c r="J484" s="118">
        <f t="shared" si="27"/>
        <v>5</v>
      </c>
    </row>
    <row r="485" spans="9:10" ht="13.15" x14ac:dyDescent="0.4">
      <c r="I485" s="117">
        <v>45406</v>
      </c>
      <c r="J485" s="118">
        <f t="shared" si="27"/>
        <v>5</v>
      </c>
    </row>
    <row r="486" spans="9:10" ht="13.15" x14ac:dyDescent="0.4">
      <c r="I486" s="117">
        <v>45407</v>
      </c>
      <c r="J486" s="118">
        <f t="shared" si="27"/>
        <v>5</v>
      </c>
    </row>
    <row r="487" spans="9:10" ht="13.15" x14ac:dyDescent="0.4">
      <c r="I487" s="117">
        <v>45408</v>
      </c>
      <c r="J487" s="118">
        <f t="shared" si="27"/>
        <v>5</v>
      </c>
    </row>
    <row r="488" spans="9:10" ht="13.15" x14ac:dyDescent="0.4">
      <c r="I488" s="117">
        <v>45409</v>
      </c>
      <c r="J488" s="118">
        <f t="shared" si="27"/>
        <v>5</v>
      </c>
    </row>
    <row r="489" spans="9:10" ht="13.15" x14ac:dyDescent="0.4">
      <c r="I489" s="117">
        <v>45410</v>
      </c>
      <c r="J489" s="118">
        <f t="shared" si="27"/>
        <v>5</v>
      </c>
    </row>
    <row r="490" spans="9:10" ht="13.15" x14ac:dyDescent="0.4">
      <c r="I490" s="117">
        <v>45411</v>
      </c>
      <c r="J490" s="118">
        <f t="shared" si="27"/>
        <v>5</v>
      </c>
    </row>
    <row r="491" spans="9:10" ht="13.15" x14ac:dyDescent="0.4">
      <c r="I491" s="117">
        <v>45412</v>
      </c>
      <c r="J491" s="118">
        <f t="shared" si="27"/>
        <v>5</v>
      </c>
    </row>
    <row r="492" spans="9:10" ht="13.15" x14ac:dyDescent="0.4">
      <c r="I492" s="117">
        <v>45413</v>
      </c>
      <c r="J492" s="118">
        <f t="shared" si="27"/>
        <v>5</v>
      </c>
    </row>
    <row r="493" spans="9:10" ht="13.15" x14ac:dyDescent="0.4">
      <c r="I493" s="117">
        <v>45414</v>
      </c>
      <c r="J493" s="118">
        <f t="shared" si="27"/>
        <v>5</v>
      </c>
    </row>
    <row r="494" spans="9:10" ht="13.15" x14ac:dyDescent="0.4">
      <c r="I494" s="117">
        <v>45415</v>
      </c>
      <c r="J494" s="118">
        <f t="shared" si="27"/>
        <v>5</v>
      </c>
    </row>
    <row r="495" spans="9:10" ht="13.15" x14ac:dyDescent="0.4">
      <c r="I495" s="117">
        <v>45416</v>
      </c>
      <c r="J495" s="118">
        <f t="shared" si="27"/>
        <v>5</v>
      </c>
    </row>
    <row r="496" spans="9:10" ht="13.15" x14ac:dyDescent="0.4">
      <c r="I496" s="117">
        <v>45417</v>
      </c>
      <c r="J496" s="118">
        <f t="shared" si="27"/>
        <v>5</v>
      </c>
    </row>
    <row r="497" spans="9:10" ht="13.15" x14ac:dyDescent="0.4">
      <c r="I497" s="117">
        <v>45418</v>
      </c>
      <c r="J497" s="118">
        <f t="shared" si="27"/>
        <v>5</v>
      </c>
    </row>
    <row r="498" spans="9:10" ht="13.15" x14ac:dyDescent="0.4">
      <c r="I498" s="117">
        <v>45419</v>
      </c>
      <c r="J498" s="118">
        <f t="shared" si="27"/>
        <v>5</v>
      </c>
    </row>
    <row r="499" spans="9:10" ht="13.15" x14ac:dyDescent="0.4">
      <c r="I499" s="117">
        <v>45420</v>
      </c>
      <c r="J499" s="118">
        <f t="shared" si="27"/>
        <v>5</v>
      </c>
    </row>
    <row r="500" spans="9:10" ht="13.15" x14ac:dyDescent="0.4">
      <c r="I500" s="117">
        <v>45421</v>
      </c>
      <c r="J500" s="118">
        <f t="shared" ref="J500:J563" si="28">+J499</f>
        <v>5</v>
      </c>
    </row>
    <row r="501" spans="9:10" ht="13.15" x14ac:dyDescent="0.4">
      <c r="I501" s="117">
        <v>45422</v>
      </c>
      <c r="J501" s="118">
        <f t="shared" si="28"/>
        <v>5</v>
      </c>
    </row>
    <row r="502" spans="9:10" ht="13.15" x14ac:dyDescent="0.4">
      <c r="I502" s="117">
        <v>45423</v>
      </c>
      <c r="J502" s="118">
        <f t="shared" si="28"/>
        <v>5</v>
      </c>
    </row>
    <row r="503" spans="9:10" ht="13.15" x14ac:dyDescent="0.4">
      <c r="I503" s="117">
        <v>45424</v>
      </c>
      <c r="J503" s="118">
        <f t="shared" si="28"/>
        <v>5</v>
      </c>
    </row>
    <row r="504" spans="9:10" ht="13.15" x14ac:dyDescent="0.4">
      <c r="I504" s="117">
        <v>45425</v>
      </c>
      <c r="J504" s="118">
        <f t="shared" si="28"/>
        <v>5</v>
      </c>
    </row>
    <row r="505" spans="9:10" ht="13.15" x14ac:dyDescent="0.4">
      <c r="I505" s="117">
        <v>45426</v>
      </c>
      <c r="J505" s="118">
        <f t="shared" si="28"/>
        <v>5</v>
      </c>
    </row>
    <row r="506" spans="9:10" ht="13.15" x14ac:dyDescent="0.4">
      <c r="I506" s="117">
        <v>45427</v>
      </c>
      <c r="J506" s="118">
        <f t="shared" si="28"/>
        <v>5</v>
      </c>
    </row>
    <row r="507" spans="9:10" ht="13.15" x14ac:dyDescent="0.4">
      <c r="I507" s="117">
        <v>45428</v>
      </c>
      <c r="J507" s="118">
        <f t="shared" si="28"/>
        <v>5</v>
      </c>
    </row>
    <row r="508" spans="9:10" ht="13.15" x14ac:dyDescent="0.4">
      <c r="I508" s="117">
        <v>45429</v>
      </c>
      <c r="J508" s="118">
        <f t="shared" si="28"/>
        <v>5</v>
      </c>
    </row>
    <row r="509" spans="9:10" ht="13.15" x14ac:dyDescent="0.4">
      <c r="I509" s="117">
        <v>45430</v>
      </c>
      <c r="J509" s="118">
        <f t="shared" si="28"/>
        <v>5</v>
      </c>
    </row>
    <row r="510" spans="9:10" ht="13.15" x14ac:dyDescent="0.4">
      <c r="I510" s="117">
        <v>45431</v>
      </c>
      <c r="J510" s="118">
        <f t="shared" si="28"/>
        <v>5</v>
      </c>
    </row>
    <row r="511" spans="9:10" ht="13.15" x14ac:dyDescent="0.4">
      <c r="I511" s="117">
        <v>45432</v>
      </c>
      <c r="J511" s="118">
        <f t="shared" si="28"/>
        <v>5</v>
      </c>
    </row>
    <row r="512" spans="9:10" ht="13.15" x14ac:dyDescent="0.4">
      <c r="I512" s="117">
        <v>45433</v>
      </c>
      <c r="J512" s="118">
        <f t="shared" si="28"/>
        <v>5</v>
      </c>
    </row>
    <row r="513" spans="9:10" ht="13.15" x14ac:dyDescent="0.4">
      <c r="I513" s="117">
        <v>45434</v>
      </c>
      <c r="J513" s="118">
        <f t="shared" si="28"/>
        <v>5</v>
      </c>
    </row>
    <row r="514" spans="9:10" ht="13.15" x14ac:dyDescent="0.4">
      <c r="I514" s="117">
        <v>45435</v>
      </c>
      <c r="J514" s="118">
        <f t="shared" si="28"/>
        <v>5</v>
      </c>
    </row>
    <row r="515" spans="9:10" ht="13.15" x14ac:dyDescent="0.4">
      <c r="I515" s="117">
        <v>45436</v>
      </c>
      <c r="J515" s="118">
        <f t="shared" si="28"/>
        <v>5</v>
      </c>
    </row>
    <row r="516" spans="9:10" ht="13.15" x14ac:dyDescent="0.4">
      <c r="I516" s="117">
        <v>45437</v>
      </c>
      <c r="J516" s="118">
        <f t="shared" si="28"/>
        <v>5</v>
      </c>
    </row>
    <row r="517" spans="9:10" ht="13.15" x14ac:dyDescent="0.4">
      <c r="I517" s="117">
        <v>45438</v>
      </c>
      <c r="J517" s="118">
        <f t="shared" si="28"/>
        <v>5</v>
      </c>
    </row>
    <row r="518" spans="9:10" ht="13.15" x14ac:dyDescent="0.4">
      <c r="I518" s="117">
        <v>45439</v>
      </c>
      <c r="J518" s="118">
        <f t="shared" si="28"/>
        <v>5</v>
      </c>
    </row>
    <row r="519" spans="9:10" ht="13.15" x14ac:dyDescent="0.4">
      <c r="I519" s="117">
        <v>45440</v>
      </c>
      <c r="J519" s="118">
        <f t="shared" si="28"/>
        <v>5</v>
      </c>
    </row>
    <row r="520" spans="9:10" ht="13.15" x14ac:dyDescent="0.4">
      <c r="I520" s="117">
        <v>45441</v>
      </c>
      <c r="J520" s="118">
        <f t="shared" si="28"/>
        <v>5</v>
      </c>
    </row>
    <row r="521" spans="9:10" ht="13.15" x14ac:dyDescent="0.4">
      <c r="I521" s="117">
        <v>45442</v>
      </c>
      <c r="J521" s="118">
        <f t="shared" si="28"/>
        <v>5</v>
      </c>
    </row>
    <row r="522" spans="9:10" ht="13.15" x14ac:dyDescent="0.4">
      <c r="I522" s="117">
        <v>45443</v>
      </c>
      <c r="J522" s="118">
        <f t="shared" si="28"/>
        <v>5</v>
      </c>
    </row>
    <row r="523" spans="9:10" ht="13.15" x14ac:dyDescent="0.4">
      <c r="I523" s="117">
        <v>45444</v>
      </c>
      <c r="J523" s="118">
        <f t="shared" si="28"/>
        <v>5</v>
      </c>
    </row>
    <row r="524" spans="9:10" ht="13.15" x14ac:dyDescent="0.4">
      <c r="I524" s="117">
        <v>45445</v>
      </c>
      <c r="J524" s="118">
        <f t="shared" si="28"/>
        <v>5</v>
      </c>
    </row>
    <row r="525" spans="9:10" ht="13.15" x14ac:dyDescent="0.4">
      <c r="I525" s="117">
        <v>45446</v>
      </c>
      <c r="J525" s="118">
        <f t="shared" si="28"/>
        <v>5</v>
      </c>
    </row>
    <row r="526" spans="9:10" ht="13.15" x14ac:dyDescent="0.4">
      <c r="I526" s="117">
        <v>45447</v>
      </c>
      <c r="J526" s="118">
        <f t="shared" si="28"/>
        <v>5</v>
      </c>
    </row>
    <row r="527" spans="9:10" ht="13.15" x14ac:dyDescent="0.4">
      <c r="I527" s="117">
        <v>45448</v>
      </c>
      <c r="J527" s="118">
        <f t="shared" si="28"/>
        <v>5</v>
      </c>
    </row>
    <row r="528" spans="9:10" ht="13.15" x14ac:dyDescent="0.4">
      <c r="I528" s="117">
        <v>45449</v>
      </c>
      <c r="J528" s="118">
        <f t="shared" si="28"/>
        <v>5</v>
      </c>
    </row>
    <row r="529" spans="9:10" ht="13.15" x14ac:dyDescent="0.4">
      <c r="I529" s="117">
        <v>45450</v>
      </c>
      <c r="J529" s="118">
        <f t="shared" si="28"/>
        <v>5</v>
      </c>
    </row>
    <row r="530" spans="9:10" ht="13.15" x14ac:dyDescent="0.4">
      <c r="I530" s="117">
        <v>45451</v>
      </c>
      <c r="J530" s="118">
        <f t="shared" si="28"/>
        <v>5</v>
      </c>
    </row>
    <row r="531" spans="9:10" ht="13.15" x14ac:dyDescent="0.4">
      <c r="I531" s="117">
        <v>45452</v>
      </c>
      <c r="J531" s="118">
        <f t="shared" si="28"/>
        <v>5</v>
      </c>
    </row>
    <row r="532" spans="9:10" ht="13.15" x14ac:dyDescent="0.4">
      <c r="I532" s="117">
        <v>45453</v>
      </c>
      <c r="J532" s="118">
        <f t="shared" si="28"/>
        <v>5</v>
      </c>
    </row>
    <row r="533" spans="9:10" ht="13.15" x14ac:dyDescent="0.4">
      <c r="I533" s="117">
        <v>45454</v>
      </c>
      <c r="J533" s="118">
        <f t="shared" si="28"/>
        <v>5</v>
      </c>
    </row>
    <row r="534" spans="9:10" ht="13.15" x14ac:dyDescent="0.4">
      <c r="I534" s="117">
        <v>45455</v>
      </c>
      <c r="J534" s="118">
        <f t="shared" si="28"/>
        <v>5</v>
      </c>
    </row>
    <row r="535" spans="9:10" ht="13.15" x14ac:dyDescent="0.4">
      <c r="I535" s="117">
        <v>45456</v>
      </c>
      <c r="J535" s="118">
        <f t="shared" si="28"/>
        <v>5</v>
      </c>
    </row>
    <row r="536" spans="9:10" ht="13.15" x14ac:dyDescent="0.4">
      <c r="I536" s="117">
        <v>45457</v>
      </c>
      <c r="J536" s="118">
        <f t="shared" si="28"/>
        <v>5</v>
      </c>
    </row>
    <row r="537" spans="9:10" ht="13.15" x14ac:dyDescent="0.4">
      <c r="I537" s="117">
        <v>45458</v>
      </c>
      <c r="J537" s="118">
        <f t="shared" si="28"/>
        <v>5</v>
      </c>
    </row>
    <row r="538" spans="9:10" ht="13.15" x14ac:dyDescent="0.4">
      <c r="I538" s="117">
        <v>45459</v>
      </c>
      <c r="J538" s="118">
        <f t="shared" si="28"/>
        <v>5</v>
      </c>
    </row>
    <row r="539" spans="9:10" ht="13.15" x14ac:dyDescent="0.4">
      <c r="I539" s="117">
        <v>45460</v>
      </c>
      <c r="J539" s="118">
        <f t="shared" si="28"/>
        <v>5</v>
      </c>
    </row>
    <row r="540" spans="9:10" ht="13.15" x14ac:dyDescent="0.4">
      <c r="I540" s="117">
        <v>45461</v>
      </c>
      <c r="J540" s="118">
        <f t="shared" si="28"/>
        <v>5</v>
      </c>
    </row>
    <row r="541" spans="9:10" ht="13.15" x14ac:dyDescent="0.4">
      <c r="I541" s="117">
        <v>45462</v>
      </c>
      <c r="J541" s="118">
        <f t="shared" si="28"/>
        <v>5</v>
      </c>
    </row>
    <row r="542" spans="9:10" ht="13.15" x14ac:dyDescent="0.4">
      <c r="I542" s="117">
        <v>45463</v>
      </c>
      <c r="J542" s="118">
        <f t="shared" si="28"/>
        <v>5</v>
      </c>
    </row>
    <row r="543" spans="9:10" ht="13.15" x14ac:dyDescent="0.4">
      <c r="I543" s="117">
        <v>45464</v>
      </c>
      <c r="J543" s="118">
        <f t="shared" si="28"/>
        <v>5</v>
      </c>
    </row>
    <row r="544" spans="9:10" ht="13.15" x14ac:dyDescent="0.4">
      <c r="I544" s="117">
        <v>45465</v>
      </c>
      <c r="J544" s="118">
        <f t="shared" si="28"/>
        <v>5</v>
      </c>
    </row>
    <row r="545" spans="9:10" ht="13.15" x14ac:dyDescent="0.4">
      <c r="I545" s="117">
        <v>45466</v>
      </c>
      <c r="J545" s="118">
        <f t="shared" si="28"/>
        <v>5</v>
      </c>
    </row>
    <row r="546" spans="9:10" ht="13.15" x14ac:dyDescent="0.4">
      <c r="I546" s="117">
        <v>45467</v>
      </c>
      <c r="J546" s="118">
        <f t="shared" si="28"/>
        <v>5</v>
      </c>
    </row>
    <row r="547" spans="9:10" ht="13.15" x14ac:dyDescent="0.4">
      <c r="I547" s="117">
        <v>45468</v>
      </c>
      <c r="J547" s="118">
        <f t="shared" si="28"/>
        <v>5</v>
      </c>
    </row>
    <row r="548" spans="9:10" ht="13.15" x14ac:dyDescent="0.4">
      <c r="I548" s="117">
        <v>45469</v>
      </c>
      <c r="J548" s="118">
        <f t="shared" si="28"/>
        <v>5</v>
      </c>
    </row>
    <row r="549" spans="9:10" ht="13.15" x14ac:dyDescent="0.4">
      <c r="I549" s="117">
        <v>45470</v>
      </c>
      <c r="J549" s="118">
        <f t="shared" si="28"/>
        <v>5</v>
      </c>
    </row>
    <row r="550" spans="9:10" ht="13.15" x14ac:dyDescent="0.4">
      <c r="I550" s="117">
        <v>45471</v>
      </c>
      <c r="J550" s="118">
        <f t="shared" si="28"/>
        <v>5</v>
      </c>
    </row>
    <row r="551" spans="9:10" ht="13.15" x14ac:dyDescent="0.4">
      <c r="I551" s="117">
        <v>45472</v>
      </c>
      <c r="J551" s="118">
        <f t="shared" si="28"/>
        <v>5</v>
      </c>
    </row>
    <row r="552" spans="9:10" ht="13.15" x14ac:dyDescent="0.4">
      <c r="I552" s="117">
        <v>45473</v>
      </c>
      <c r="J552" s="118">
        <f t="shared" si="28"/>
        <v>5</v>
      </c>
    </row>
    <row r="553" spans="9:10" ht="13.15" x14ac:dyDescent="0.4">
      <c r="I553" s="117">
        <v>45474</v>
      </c>
      <c r="J553" s="118">
        <f t="shared" si="28"/>
        <v>5</v>
      </c>
    </row>
    <row r="554" spans="9:10" ht="13.15" x14ac:dyDescent="0.4">
      <c r="I554" s="117">
        <v>45475</v>
      </c>
      <c r="J554" s="118">
        <f t="shared" si="28"/>
        <v>5</v>
      </c>
    </row>
    <row r="555" spans="9:10" ht="13.15" x14ac:dyDescent="0.4">
      <c r="I555" s="117">
        <v>45476</v>
      </c>
      <c r="J555" s="118">
        <f t="shared" si="28"/>
        <v>5</v>
      </c>
    </row>
    <row r="556" spans="9:10" ht="13.15" x14ac:dyDescent="0.4">
      <c r="I556" s="117">
        <v>45477</v>
      </c>
      <c r="J556" s="118">
        <f t="shared" si="28"/>
        <v>5</v>
      </c>
    </row>
    <row r="557" spans="9:10" ht="13.15" x14ac:dyDescent="0.4">
      <c r="I557" s="117">
        <v>45478</v>
      </c>
      <c r="J557" s="118">
        <f t="shared" si="28"/>
        <v>5</v>
      </c>
    </row>
    <row r="558" spans="9:10" ht="13.15" x14ac:dyDescent="0.4">
      <c r="I558" s="117">
        <v>45479</v>
      </c>
      <c r="J558" s="118">
        <f t="shared" si="28"/>
        <v>5</v>
      </c>
    </row>
    <row r="559" spans="9:10" ht="13.15" x14ac:dyDescent="0.4">
      <c r="I559" s="117">
        <v>45480</v>
      </c>
      <c r="J559" s="118">
        <f t="shared" si="28"/>
        <v>5</v>
      </c>
    </row>
    <row r="560" spans="9:10" ht="13.15" x14ac:dyDescent="0.4">
      <c r="I560" s="117">
        <v>45481</v>
      </c>
      <c r="J560" s="118">
        <f t="shared" si="28"/>
        <v>5</v>
      </c>
    </row>
    <row r="561" spans="9:10" ht="13.15" x14ac:dyDescent="0.4">
      <c r="I561" s="117">
        <v>45482</v>
      </c>
      <c r="J561" s="118">
        <f t="shared" si="28"/>
        <v>5</v>
      </c>
    </row>
    <row r="562" spans="9:10" ht="13.15" x14ac:dyDescent="0.4">
      <c r="I562" s="117">
        <v>45483</v>
      </c>
      <c r="J562" s="118">
        <f t="shared" si="28"/>
        <v>5</v>
      </c>
    </row>
    <row r="563" spans="9:10" ht="13.15" x14ac:dyDescent="0.4">
      <c r="I563" s="117">
        <v>45484</v>
      </c>
      <c r="J563" s="118">
        <f t="shared" si="28"/>
        <v>5</v>
      </c>
    </row>
    <row r="564" spans="9:10" ht="13.15" x14ac:dyDescent="0.4">
      <c r="I564" s="117">
        <v>45485</v>
      </c>
      <c r="J564" s="118">
        <f t="shared" ref="J564:J627" si="29">+J563</f>
        <v>5</v>
      </c>
    </row>
    <row r="565" spans="9:10" ht="13.15" x14ac:dyDescent="0.4">
      <c r="I565" s="117">
        <v>45486</v>
      </c>
      <c r="J565" s="118">
        <f t="shared" si="29"/>
        <v>5</v>
      </c>
    </row>
    <row r="566" spans="9:10" ht="13.15" x14ac:dyDescent="0.4">
      <c r="I566" s="117">
        <v>45487</v>
      </c>
      <c r="J566" s="118">
        <f t="shared" si="29"/>
        <v>5</v>
      </c>
    </row>
    <row r="567" spans="9:10" ht="13.15" x14ac:dyDescent="0.4">
      <c r="I567" s="117">
        <v>45488</v>
      </c>
      <c r="J567" s="118">
        <f t="shared" si="29"/>
        <v>5</v>
      </c>
    </row>
    <row r="568" spans="9:10" ht="13.15" x14ac:dyDescent="0.4">
      <c r="I568" s="117">
        <v>45489</v>
      </c>
      <c r="J568" s="118">
        <f t="shared" si="29"/>
        <v>5</v>
      </c>
    </row>
    <row r="569" spans="9:10" ht="13.15" x14ac:dyDescent="0.4">
      <c r="I569" s="117">
        <v>45490</v>
      </c>
      <c r="J569" s="118">
        <f t="shared" si="29"/>
        <v>5</v>
      </c>
    </row>
    <row r="570" spans="9:10" ht="13.15" x14ac:dyDescent="0.4">
      <c r="I570" s="117">
        <v>45491</v>
      </c>
      <c r="J570" s="118">
        <f t="shared" si="29"/>
        <v>5</v>
      </c>
    </row>
    <row r="571" spans="9:10" ht="13.15" x14ac:dyDescent="0.4">
      <c r="I571" s="117">
        <v>45492</v>
      </c>
      <c r="J571" s="118">
        <f t="shared" si="29"/>
        <v>5</v>
      </c>
    </row>
    <row r="572" spans="9:10" ht="13.15" x14ac:dyDescent="0.4">
      <c r="I572" s="117">
        <v>45493</v>
      </c>
      <c r="J572" s="118">
        <f t="shared" si="29"/>
        <v>5</v>
      </c>
    </row>
    <row r="573" spans="9:10" ht="13.15" x14ac:dyDescent="0.4">
      <c r="I573" s="117">
        <v>45494</v>
      </c>
      <c r="J573" s="118">
        <f t="shared" si="29"/>
        <v>5</v>
      </c>
    </row>
    <row r="574" spans="9:10" ht="13.15" x14ac:dyDescent="0.4">
      <c r="I574" s="117">
        <v>45495</v>
      </c>
      <c r="J574" s="118">
        <f t="shared" si="29"/>
        <v>5</v>
      </c>
    </row>
    <row r="575" spans="9:10" ht="13.15" x14ac:dyDescent="0.4">
      <c r="I575" s="117">
        <v>45496</v>
      </c>
      <c r="J575" s="118">
        <f t="shared" si="29"/>
        <v>5</v>
      </c>
    </row>
    <row r="576" spans="9:10" ht="13.15" x14ac:dyDescent="0.4">
      <c r="I576" s="117">
        <v>45497</v>
      </c>
      <c r="J576" s="118">
        <f t="shared" si="29"/>
        <v>5</v>
      </c>
    </row>
    <row r="577" spans="9:10" ht="13.15" x14ac:dyDescent="0.4">
      <c r="I577" s="117">
        <v>45498</v>
      </c>
      <c r="J577" s="118">
        <f t="shared" si="29"/>
        <v>5</v>
      </c>
    </row>
    <row r="578" spans="9:10" ht="13.15" x14ac:dyDescent="0.4">
      <c r="I578" s="117">
        <v>45499</v>
      </c>
      <c r="J578" s="118">
        <f t="shared" si="29"/>
        <v>5</v>
      </c>
    </row>
    <row r="579" spans="9:10" ht="13.15" x14ac:dyDescent="0.4">
      <c r="I579" s="117">
        <v>45500</v>
      </c>
      <c r="J579" s="118">
        <f t="shared" si="29"/>
        <v>5</v>
      </c>
    </row>
    <row r="580" spans="9:10" ht="13.15" x14ac:dyDescent="0.4">
      <c r="I580" s="117">
        <v>45501</v>
      </c>
      <c r="J580" s="118">
        <f t="shared" si="29"/>
        <v>5</v>
      </c>
    </row>
    <row r="581" spans="9:10" ht="13.15" x14ac:dyDescent="0.4">
      <c r="I581" s="117">
        <v>45502</v>
      </c>
      <c r="J581" s="118">
        <f t="shared" si="29"/>
        <v>5</v>
      </c>
    </row>
    <row r="582" spans="9:10" ht="13.15" x14ac:dyDescent="0.4">
      <c r="I582" s="117">
        <v>45503</v>
      </c>
      <c r="J582" s="118">
        <f t="shared" si="29"/>
        <v>5</v>
      </c>
    </row>
    <row r="583" spans="9:10" ht="13.15" x14ac:dyDescent="0.4">
      <c r="I583" s="117">
        <v>45504</v>
      </c>
      <c r="J583" s="118">
        <f t="shared" si="29"/>
        <v>5</v>
      </c>
    </row>
    <row r="584" spans="9:10" ht="13.15" x14ac:dyDescent="0.4">
      <c r="I584" s="117">
        <v>45505</v>
      </c>
      <c r="J584" s="118">
        <f t="shared" si="29"/>
        <v>5</v>
      </c>
    </row>
    <row r="585" spans="9:10" ht="13.15" x14ac:dyDescent="0.4">
      <c r="I585" s="117">
        <v>45506</v>
      </c>
      <c r="J585" s="118">
        <f t="shared" si="29"/>
        <v>5</v>
      </c>
    </row>
    <row r="586" spans="9:10" ht="13.15" x14ac:dyDescent="0.4">
      <c r="I586" s="117">
        <v>45507</v>
      </c>
      <c r="J586" s="118">
        <f t="shared" si="29"/>
        <v>5</v>
      </c>
    </row>
    <row r="587" spans="9:10" ht="13.15" x14ac:dyDescent="0.4">
      <c r="I587" s="117">
        <v>45508</v>
      </c>
      <c r="J587" s="118">
        <f t="shared" si="29"/>
        <v>5</v>
      </c>
    </row>
    <row r="588" spans="9:10" ht="13.15" x14ac:dyDescent="0.4">
      <c r="I588" s="117">
        <v>45509</v>
      </c>
      <c r="J588" s="118">
        <f t="shared" si="29"/>
        <v>5</v>
      </c>
    </row>
    <row r="589" spans="9:10" ht="13.15" x14ac:dyDescent="0.4">
      <c r="I589" s="117">
        <v>45510</v>
      </c>
      <c r="J589" s="118">
        <f t="shared" si="29"/>
        <v>5</v>
      </c>
    </row>
    <row r="590" spans="9:10" ht="13.15" x14ac:dyDescent="0.4">
      <c r="I590" s="117">
        <v>45511</v>
      </c>
      <c r="J590" s="118">
        <f t="shared" si="29"/>
        <v>5</v>
      </c>
    </row>
    <row r="591" spans="9:10" ht="13.15" x14ac:dyDescent="0.4">
      <c r="I591" s="117">
        <v>45512</v>
      </c>
      <c r="J591" s="118">
        <f t="shared" si="29"/>
        <v>5</v>
      </c>
    </row>
    <row r="592" spans="9:10" ht="13.15" x14ac:dyDescent="0.4">
      <c r="I592" s="117">
        <v>45513</v>
      </c>
      <c r="J592" s="118">
        <f t="shared" si="29"/>
        <v>5</v>
      </c>
    </row>
    <row r="593" spans="9:10" ht="13.15" x14ac:dyDescent="0.4">
      <c r="I593" s="117">
        <v>45514</v>
      </c>
      <c r="J593" s="118">
        <f t="shared" si="29"/>
        <v>5</v>
      </c>
    </row>
    <row r="594" spans="9:10" ht="13.15" x14ac:dyDescent="0.4">
      <c r="I594" s="117">
        <v>45515</v>
      </c>
      <c r="J594" s="118">
        <f t="shared" si="29"/>
        <v>5</v>
      </c>
    </row>
    <row r="595" spans="9:10" ht="13.15" x14ac:dyDescent="0.4">
      <c r="I595" s="117">
        <v>45516</v>
      </c>
      <c r="J595" s="118">
        <f t="shared" si="29"/>
        <v>5</v>
      </c>
    </row>
    <row r="596" spans="9:10" ht="13.15" x14ac:dyDescent="0.4">
      <c r="I596" s="117">
        <v>45517</v>
      </c>
      <c r="J596" s="118">
        <f t="shared" si="29"/>
        <v>5</v>
      </c>
    </row>
    <row r="597" spans="9:10" ht="13.15" x14ac:dyDescent="0.4">
      <c r="I597" s="117">
        <v>45518</v>
      </c>
      <c r="J597" s="118">
        <f t="shared" si="29"/>
        <v>5</v>
      </c>
    </row>
    <row r="598" spans="9:10" ht="13.15" x14ac:dyDescent="0.4">
      <c r="I598" s="117">
        <v>45519</v>
      </c>
      <c r="J598" s="118">
        <f t="shared" si="29"/>
        <v>5</v>
      </c>
    </row>
    <row r="599" spans="9:10" ht="13.15" x14ac:dyDescent="0.4">
      <c r="I599" s="117">
        <v>45520</v>
      </c>
      <c r="J599" s="118">
        <f t="shared" si="29"/>
        <v>5</v>
      </c>
    </row>
    <row r="600" spans="9:10" ht="13.15" x14ac:dyDescent="0.4">
      <c r="I600" s="117">
        <v>45521</v>
      </c>
      <c r="J600" s="118">
        <f t="shared" si="29"/>
        <v>5</v>
      </c>
    </row>
    <row r="601" spans="9:10" ht="13.15" x14ac:dyDescent="0.4">
      <c r="I601" s="117">
        <v>45522</v>
      </c>
      <c r="J601" s="118">
        <f t="shared" si="29"/>
        <v>5</v>
      </c>
    </row>
    <row r="602" spans="9:10" ht="13.15" x14ac:dyDescent="0.4">
      <c r="I602" s="117">
        <v>45523</v>
      </c>
      <c r="J602" s="118">
        <f t="shared" si="29"/>
        <v>5</v>
      </c>
    </row>
    <row r="603" spans="9:10" ht="13.15" x14ac:dyDescent="0.4">
      <c r="I603" s="117">
        <v>45524</v>
      </c>
      <c r="J603" s="118">
        <f t="shared" si="29"/>
        <v>5</v>
      </c>
    </row>
    <row r="604" spans="9:10" ht="13.15" x14ac:dyDescent="0.4">
      <c r="I604" s="117">
        <v>45525</v>
      </c>
      <c r="J604" s="118">
        <f t="shared" si="29"/>
        <v>5</v>
      </c>
    </row>
    <row r="605" spans="9:10" ht="13.15" x14ac:dyDescent="0.4">
      <c r="I605" s="117">
        <v>45526</v>
      </c>
      <c r="J605" s="118">
        <f t="shared" si="29"/>
        <v>5</v>
      </c>
    </row>
    <row r="606" spans="9:10" ht="13.15" x14ac:dyDescent="0.4">
      <c r="I606" s="117">
        <v>45527</v>
      </c>
      <c r="J606" s="118">
        <f t="shared" si="29"/>
        <v>5</v>
      </c>
    </row>
    <row r="607" spans="9:10" ht="13.15" x14ac:dyDescent="0.4">
      <c r="I607" s="117">
        <v>45528</v>
      </c>
      <c r="J607" s="118">
        <f t="shared" si="29"/>
        <v>5</v>
      </c>
    </row>
    <row r="608" spans="9:10" ht="13.15" x14ac:dyDescent="0.4">
      <c r="I608" s="117">
        <v>45529</v>
      </c>
      <c r="J608" s="118">
        <f t="shared" si="29"/>
        <v>5</v>
      </c>
    </row>
    <row r="609" spans="9:10" ht="13.15" x14ac:dyDescent="0.4">
      <c r="I609" s="117">
        <v>45530</v>
      </c>
      <c r="J609" s="118">
        <f t="shared" si="29"/>
        <v>5</v>
      </c>
    </row>
    <row r="610" spans="9:10" ht="13.15" x14ac:dyDescent="0.4">
      <c r="I610" s="117">
        <v>45531</v>
      </c>
      <c r="J610" s="118">
        <f t="shared" si="29"/>
        <v>5</v>
      </c>
    </row>
    <row r="611" spans="9:10" ht="13.15" x14ac:dyDescent="0.4">
      <c r="I611" s="117">
        <v>45532</v>
      </c>
      <c r="J611" s="118">
        <f t="shared" si="29"/>
        <v>5</v>
      </c>
    </row>
    <row r="612" spans="9:10" ht="13.15" x14ac:dyDescent="0.4">
      <c r="I612" s="117">
        <v>45533</v>
      </c>
      <c r="J612" s="118">
        <f t="shared" si="29"/>
        <v>5</v>
      </c>
    </row>
    <row r="613" spans="9:10" ht="13.15" x14ac:dyDescent="0.4">
      <c r="I613" s="117">
        <v>45534</v>
      </c>
      <c r="J613" s="118">
        <f t="shared" si="29"/>
        <v>5</v>
      </c>
    </row>
    <row r="614" spans="9:10" ht="13.15" x14ac:dyDescent="0.4">
      <c r="I614" s="117">
        <v>45535</v>
      </c>
      <c r="J614" s="118">
        <f t="shared" si="29"/>
        <v>5</v>
      </c>
    </row>
    <row r="615" spans="9:10" ht="13.15" x14ac:dyDescent="0.4">
      <c r="I615" s="117">
        <v>45536</v>
      </c>
      <c r="J615" s="118">
        <f t="shared" si="29"/>
        <v>5</v>
      </c>
    </row>
    <row r="616" spans="9:10" ht="13.15" x14ac:dyDescent="0.4">
      <c r="I616" s="117">
        <v>45537</v>
      </c>
      <c r="J616" s="118">
        <f t="shared" si="29"/>
        <v>5</v>
      </c>
    </row>
    <row r="617" spans="9:10" ht="13.15" x14ac:dyDescent="0.4">
      <c r="I617" s="117">
        <v>45538</v>
      </c>
      <c r="J617" s="118">
        <f t="shared" si="29"/>
        <v>5</v>
      </c>
    </row>
    <row r="618" spans="9:10" ht="13.15" x14ac:dyDescent="0.4">
      <c r="I618" s="117">
        <v>45539</v>
      </c>
      <c r="J618" s="118">
        <f t="shared" si="29"/>
        <v>5</v>
      </c>
    </row>
    <row r="619" spans="9:10" ht="13.15" x14ac:dyDescent="0.4">
      <c r="I619" s="117">
        <v>45540</v>
      </c>
      <c r="J619" s="118">
        <f t="shared" si="29"/>
        <v>5</v>
      </c>
    </row>
    <row r="620" spans="9:10" ht="13.15" x14ac:dyDescent="0.4">
      <c r="I620" s="117">
        <v>45541</v>
      </c>
      <c r="J620" s="118">
        <f t="shared" si="29"/>
        <v>5</v>
      </c>
    </row>
    <row r="621" spans="9:10" ht="13.15" x14ac:dyDescent="0.4">
      <c r="I621" s="117">
        <v>45542</v>
      </c>
      <c r="J621" s="118">
        <f t="shared" si="29"/>
        <v>5</v>
      </c>
    </row>
    <row r="622" spans="9:10" ht="13.15" x14ac:dyDescent="0.4">
      <c r="I622" s="117">
        <v>45543</v>
      </c>
      <c r="J622" s="118">
        <f t="shared" si="29"/>
        <v>5</v>
      </c>
    </row>
    <row r="623" spans="9:10" ht="13.15" x14ac:dyDescent="0.4">
      <c r="I623" s="117">
        <v>45544</v>
      </c>
      <c r="J623" s="118">
        <f t="shared" si="29"/>
        <v>5</v>
      </c>
    </row>
    <row r="624" spans="9:10" ht="13.15" x14ac:dyDescent="0.4">
      <c r="I624" s="117">
        <v>45545</v>
      </c>
      <c r="J624" s="118">
        <f t="shared" si="29"/>
        <v>5</v>
      </c>
    </row>
    <row r="625" spans="9:10" ht="13.15" x14ac:dyDescent="0.4">
      <c r="I625" s="117">
        <v>45546</v>
      </c>
      <c r="J625" s="118">
        <f t="shared" si="29"/>
        <v>5</v>
      </c>
    </row>
    <row r="626" spans="9:10" ht="13.15" x14ac:dyDescent="0.4">
      <c r="I626" s="117">
        <v>45547</v>
      </c>
      <c r="J626" s="118">
        <f t="shared" si="29"/>
        <v>5</v>
      </c>
    </row>
    <row r="627" spans="9:10" ht="13.15" x14ac:dyDescent="0.4">
      <c r="I627" s="117">
        <v>45548</v>
      </c>
      <c r="J627" s="118">
        <f t="shared" si="29"/>
        <v>5</v>
      </c>
    </row>
    <row r="628" spans="9:10" ht="13.15" x14ac:dyDescent="0.4">
      <c r="I628" s="117">
        <v>45549</v>
      </c>
      <c r="J628" s="118">
        <f t="shared" ref="J628:J691" si="30">+J627</f>
        <v>5</v>
      </c>
    </row>
    <row r="629" spans="9:10" ht="13.15" x14ac:dyDescent="0.4">
      <c r="I629" s="117">
        <v>45550</v>
      </c>
      <c r="J629" s="118">
        <f t="shared" si="30"/>
        <v>5</v>
      </c>
    </row>
    <row r="630" spans="9:10" ht="13.15" x14ac:dyDescent="0.4">
      <c r="I630" s="117">
        <v>45551</v>
      </c>
      <c r="J630" s="118">
        <f t="shared" si="30"/>
        <v>5</v>
      </c>
    </row>
    <row r="631" spans="9:10" ht="13.15" x14ac:dyDescent="0.4">
      <c r="I631" s="117">
        <v>45552</v>
      </c>
      <c r="J631" s="118">
        <f t="shared" si="30"/>
        <v>5</v>
      </c>
    </row>
    <row r="632" spans="9:10" ht="13.15" x14ac:dyDescent="0.4">
      <c r="I632" s="117">
        <v>45553</v>
      </c>
      <c r="J632" s="118">
        <f t="shared" si="30"/>
        <v>5</v>
      </c>
    </row>
    <row r="633" spans="9:10" ht="13.15" x14ac:dyDescent="0.4">
      <c r="I633" s="117">
        <v>45554</v>
      </c>
      <c r="J633" s="118">
        <f t="shared" si="30"/>
        <v>5</v>
      </c>
    </row>
    <row r="634" spans="9:10" ht="13.15" x14ac:dyDescent="0.4">
      <c r="I634" s="117">
        <v>45555</v>
      </c>
      <c r="J634" s="118">
        <f t="shared" si="30"/>
        <v>5</v>
      </c>
    </row>
    <row r="635" spans="9:10" ht="13.15" x14ac:dyDescent="0.4">
      <c r="I635" s="117">
        <v>45556</v>
      </c>
      <c r="J635" s="118">
        <f t="shared" si="30"/>
        <v>5</v>
      </c>
    </row>
    <row r="636" spans="9:10" ht="13.15" x14ac:dyDescent="0.4">
      <c r="I636" s="117">
        <v>45557</v>
      </c>
      <c r="J636" s="118">
        <f t="shared" si="30"/>
        <v>5</v>
      </c>
    </row>
    <row r="637" spans="9:10" ht="13.15" x14ac:dyDescent="0.4">
      <c r="I637" s="117">
        <v>45558</v>
      </c>
      <c r="J637" s="118">
        <f t="shared" si="30"/>
        <v>5</v>
      </c>
    </row>
    <row r="638" spans="9:10" ht="13.15" x14ac:dyDescent="0.4">
      <c r="I638" s="117">
        <v>45559</v>
      </c>
      <c r="J638" s="118">
        <f t="shared" si="30"/>
        <v>5</v>
      </c>
    </row>
    <row r="639" spans="9:10" ht="13.15" x14ac:dyDescent="0.4">
      <c r="I639" s="117">
        <v>45560</v>
      </c>
      <c r="J639" s="118">
        <f t="shared" si="30"/>
        <v>5</v>
      </c>
    </row>
    <row r="640" spans="9:10" ht="13.15" x14ac:dyDescent="0.4">
      <c r="I640" s="117">
        <v>45561</v>
      </c>
      <c r="J640" s="118">
        <f t="shared" si="30"/>
        <v>5</v>
      </c>
    </row>
    <row r="641" spans="9:10" ht="13.15" x14ac:dyDescent="0.4">
      <c r="I641" s="117">
        <v>45562</v>
      </c>
      <c r="J641" s="118">
        <f t="shared" si="30"/>
        <v>5</v>
      </c>
    </row>
    <row r="642" spans="9:10" ht="13.15" x14ac:dyDescent="0.4">
      <c r="I642" s="117">
        <v>45563</v>
      </c>
      <c r="J642" s="118">
        <f t="shared" si="30"/>
        <v>5</v>
      </c>
    </row>
    <row r="643" spans="9:10" ht="13.15" x14ac:dyDescent="0.4">
      <c r="I643" s="117">
        <v>45564</v>
      </c>
      <c r="J643" s="118">
        <f t="shared" si="30"/>
        <v>5</v>
      </c>
    </row>
    <row r="644" spans="9:10" ht="13.15" x14ac:dyDescent="0.4">
      <c r="I644" s="117">
        <v>45565</v>
      </c>
      <c r="J644" s="118">
        <f t="shared" si="30"/>
        <v>5</v>
      </c>
    </row>
    <row r="645" spans="9:10" ht="13.15" x14ac:dyDescent="0.4">
      <c r="I645" s="117">
        <v>45566</v>
      </c>
      <c r="J645" s="118">
        <f t="shared" si="30"/>
        <v>5</v>
      </c>
    </row>
    <row r="646" spans="9:10" ht="13.15" x14ac:dyDescent="0.4">
      <c r="I646" s="117">
        <v>45567</v>
      </c>
      <c r="J646" s="118">
        <f t="shared" si="30"/>
        <v>5</v>
      </c>
    </row>
    <row r="647" spans="9:10" ht="13.15" x14ac:dyDescent="0.4">
      <c r="I647" s="117">
        <v>45568</v>
      </c>
      <c r="J647" s="118">
        <f t="shared" si="30"/>
        <v>5</v>
      </c>
    </row>
    <row r="648" spans="9:10" ht="13.15" x14ac:dyDescent="0.4">
      <c r="I648" s="117">
        <v>45569</v>
      </c>
      <c r="J648" s="118">
        <f t="shared" si="30"/>
        <v>5</v>
      </c>
    </row>
    <row r="649" spans="9:10" ht="13.15" x14ac:dyDescent="0.4">
      <c r="I649" s="117">
        <v>45570</v>
      </c>
      <c r="J649" s="118">
        <f t="shared" si="30"/>
        <v>5</v>
      </c>
    </row>
    <row r="650" spans="9:10" ht="13.15" x14ac:dyDescent="0.4">
      <c r="I650" s="117">
        <v>45571</v>
      </c>
      <c r="J650" s="118">
        <f t="shared" si="30"/>
        <v>5</v>
      </c>
    </row>
    <row r="651" spans="9:10" ht="13.15" x14ac:dyDescent="0.4">
      <c r="I651" s="117">
        <v>45572</v>
      </c>
      <c r="J651" s="118">
        <f t="shared" si="30"/>
        <v>5</v>
      </c>
    </row>
    <row r="652" spans="9:10" ht="13.15" x14ac:dyDescent="0.4">
      <c r="I652" s="117">
        <v>45573</v>
      </c>
      <c r="J652" s="118">
        <f t="shared" si="30"/>
        <v>5</v>
      </c>
    </row>
    <row r="653" spans="9:10" ht="13.15" x14ac:dyDescent="0.4">
      <c r="I653" s="117">
        <v>45574</v>
      </c>
      <c r="J653" s="118">
        <f t="shared" si="30"/>
        <v>5</v>
      </c>
    </row>
    <row r="654" spans="9:10" ht="13.15" x14ac:dyDescent="0.4">
      <c r="I654" s="117">
        <v>45575</v>
      </c>
      <c r="J654" s="118">
        <f t="shared" si="30"/>
        <v>5</v>
      </c>
    </row>
    <row r="655" spans="9:10" ht="13.15" x14ac:dyDescent="0.4">
      <c r="I655" s="117">
        <v>45576</v>
      </c>
      <c r="J655" s="118">
        <f t="shared" si="30"/>
        <v>5</v>
      </c>
    </row>
    <row r="656" spans="9:10" ht="13.15" x14ac:dyDescent="0.4">
      <c r="I656" s="117">
        <v>45577</v>
      </c>
      <c r="J656" s="118">
        <f t="shared" si="30"/>
        <v>5</v>
      </c>
    </row>
    <row r="657" spans="9:10" ht="13.15" x14ac:dyDescent="0.4">
      <c r="I657" s="117">
        <v>45578</v>
      </c>
      <c r="J657" s="118">
        <f t="shared" si="30"/>
        <v>5</v>
      </c>
    </row>
    <row r="658" spans="9:10" ht="13.15" x14ac:dyDescent="0.4">
      <c r="I658" s="117">
        <v>45579</v>
      </c>
      <c r="J658" s="118">
        <f t="shared" si="30"/>
        <v>5</v>
      </c>
    </row>
    <row r="659" spans="9:10" ht="13.15" x14ac:dyDescent="0.4">
      <c r="I659" s="117">
        <v>45580</v>
      </c>
      <c r="J659" s="118">
        <f t="shared" si="30"/>
        <v>5</v>
      </c>
    </row>
    <row r="660" spans="9:10" ht="13.15" x14ac:dyDescent="0.4">
      <c r="I660" s="117">
        <v>45581</v>
      </c>
      <c r="J660" s="118">
        <f t="shared" si="30"/>
        <v>5</v>
      </c>
    </row>
    <row r="661" spans="9:10" ht="13.15" x14ac:dyDescent="0.4">
      <c r="I661" s="117">
        <v>45582</v>
      </c>
      <c r="J661" s="118">
        <f t="shared" si="30"/>
        <v>5</v>
      </c>
    </row>
    <row r="662" spans="9:10" ht="13.15" x14ac:dyDescent="0.4">
      <c r="I662" s="117">
        <v>45583</v>
      </c>
      <c r="J662" s="118">
        <f t="shared" si="30"/>
        <v>5</v>
      </c>
    </row>
    <row r="663" spans="9:10" ht="13.15" x14ac:dyDescent="0.4">
      <c r="I663" s="117">
        <v>45584</v>
      </c>
      <c r="J663" s="118">
        <f t="shared" si="30"/>
        <v>5</v>
      </c>
    </row>
    <row r="664" spans="9:10" ht="13.15" x14ac:dyDescent="0.4">
      <c r="I664" s="117">
        <v>45585</v>
      </c>
      <c r="J664" s="118">
        <f t="shared" si="30"/>
        <v>5</v>
      </c>
    </row>
    <row r="665" spans="9:10" ht="13.15" x14ac:dyDescent="0.4">
      <c r="I665" s="117">
        <v>45586</v>
      </c>
      <c r="J665" s="118">
        <f t="shared" si="30"/>
        <v>5</v>
      </c>
    </row>
    <row r="666" spans="9:10" ht="13.15" x14ac:dyDescent="0.4">
      <c r="I666" s="117">
        <v>45587</v>
      </c>
      <c r="J666" s="118">
        <f t="shared" si="30"/>
        <v>5</v>
      </c>
    </row>
    <row r="667" spans="9:10" ht="13.15" x14ac:dyDescent="0.4">
      <c r="I667" s="117">
        <v>45588</v>
      </c>
      <c r="J667" s="118">
        <f t="shared" si="30"/>
        <v>5</v>
      </c>
    </row>
    <row r="668" spans="9:10" ht="13.15" x14ac:dyDescent="0.4">
      <c r="I668" s="117">
        <v>45589</v>
      </c>
      <c r="J668" s="118">
        <f t="shared" si="30"/>
        <v>5</v>
      </c>
    </row>
    <row r="669" spans="9:10" ht="13.15" x14ac:dyDescent="0.4">
      <c r="I669" s="117">
        <v>45590</v>
      </c>
      <c r="J669" s="118">
        <f t="shared" si="30"/>
        <v>5</v>
      </c>
    </row>
    <row r="670" spans="9:10" ht="13.15" x14ac:dyDescent="0.4">
      <c r="I670" s="117">
        <v>45591</v>
      </c>
      <c r="J670" s="118">
        <f t="shared" si="30"/>
        <v>5</v>
      </c>
    </row>
    <row r="671" spans="9:10" ht="13.15" x14ac:dyDescent="0.4">
      <c r="I671" s="117">
        <v>45592</v>
      </c>
      <c r="J671" s="118">
        <f t="shared" si="30"/>
        <v>5</v>
      </c>
    </row>
    <row r="672" spans="9:10" ht="13.15" x14ac:dyDescent="0.4">
      <c r="I672" s="117">
        <v>45593</v>
      </c>
      <c r="J672" s="118">
        <f t="shared" si="30"/>
        <v>5</v>
      </c>
    </row>
    <row r="673" spans="9:10" ht="13.15" x14ac:dyDescent="0.4">
      <c r="I673" s="117">
        <v>45594</v>
      </c>
      <c r="J673" s="118">
        <f t="shared" si="30"/>
        <v>5</v>
      </c>
    </row>
    <row r="674" spans="9:10" ht="13.15" x14ac:dyDescent="0.4">
      <c r="I674" s="117">
        <v>45595</v>
      </c>
      <c r="J674" s="118">
        <f t="shared" si="30"/>
        <v>5</v>
      </c>
    </row>
    <row r="675" spans="9:10" ht="13.15" x14ac:dyDescent="0.4">
      <c r="I675" s="117">
        <v>45596</v>
      </c>
      <c r="J675" s="118">
        <f t="shared" si="30"/>
        <v>5</v>
      </c>
    </row>
    <row r="676" spans="9:10" ht="13.15" x14ac:dyDescent="0.4">
      <c r="I676" s="117">
        <v>45597</v>
      </c>
      <c r="J676" s="118">
        <f t="shared" si="30"/>
        <v>5</v>
      </c>
    </row>
    <row r="677" spans="9:10" ht="13.15" x14ac:dyDescent="0.4">
      <c r="I677" s="117">
        <v>45598</v>
      </c>
      <c r="J677" s="118">
        <f t="shared" si="30"/>
        <v>5</v>
      </c>
    </row>
    <row r="678" spans="9:10" ht="13.15" x14ac:dyDescent="0.4">
      <c r="I678" s="117">
        <v>45599</v>
      </c>
      <c r="J678" s="118">
        <f t="shared" si="30"/>
        <v>5</v>
      </c>
    </row>
    <row r="679" spans="9:10" ht="13.15" x14ac:dyDescent="0.4">
      <c r="I679" s="117">
        <v>45600</v>
      </c>
      <c r="J679" s="118">
        <f t="shared" si="30"/>
        <v>5</v>
      </c>
    </row>
    <row r="680" spans="9:10" ht="13.15" x14ac:dyDescent="0.4">
      <c r="I680" s="117">
        <v>45601</v>
      </c>
      <c r="J680" s="118">
        <f t="shared" si="30"/>
        <v>5</v>
      </c>
    </row>
    <row r="681" spans="9:10" ht="13.15" x14ac:dyDescent="0.4">
      <c r="I681" s="117">
        <v>45602</v>
      </c>
      <c r="J681" s="118">
        <f t="shared" si="30"/>
        <v>5</v>
      </c>
    </row>
    <row r="682" spans="9:10" ht="13.15" x14ac:dyDescent="0.4">
      <c r="I682" s="117">
        <v>45603</v>
      </c>
      <c r="J682" s="118">
        <f t="shared" si="30"/>
        <v>5</v>
      </c>
    </row>
    <row r="683" spans="9:10" ht="13.15" x14ac:dyDescent="0.4">
      <c r="I683" s="117">
        <v>45604</v>
      </c>
      <c r="J683" s="118">
        <f t="shared" si="30"/>
        <v>5</v>
      </c>
    </row>
    <row r="684" spans="9:10" ht="13.15" x14ac:dyDescent="0.4">
      <c r="I684" s="117">
        <v>45605</v>
      </c>
      <c r="J684" s="118">
        <f t="shared" si="30"/>
        <v>5</v>
      </c>
    </row>
    <row r="685" spans="9:10" ht="13.15" x14ac:dyDescent="0.4">
      <c r="I685" s="117">
        <v>45606</v>
      </c>
      <c r="J685" s="118">
        <f t="shared" si="30"/>
        <v>5</v>
      </c>
    </row>
    <row r="686" spans="9:10" ht="13.15" x14ac:dyDescent="0.4">
      <c r="I686" s="117">
        <v>45607</v>
      </c>
      <c r="J686" s="118">
        <f t="shared" si="30"/>
        <v>5</v>
      </c>
    </row>
    <row r="687" spans="9:10" ht="13.15" x14ac:dyDescent="0.4">
      <c r="I687" s="117">
        <v>45608</v>
      </c>
      <c r="J687" s="118">
        <f t="shared" si="30"/>
        <v>5</v>
      </c>
    </row>
    <row r="688" spans="9:10" ht="13.15" x14ac:dyDescent="0.4">
      <c r="I688" s="117">
        <v>45609</v>
      </c>
      <c r="J688" s="118">
        <f t="shared" si="30"/>
        <v>5</v>
      </c>
    </row>
    <row r="689" spans="9:10" ht="13.15" x14ac:dyDescent="0.4">
      <c r="I689" s="117">
        <v>45610</v>
      </c>
      <c r="J689" s="118">
        <f t="shared" si="30"/>
        <v>5</v>
      </c>
    </row>
    <row r="690" spans="9:10" ht="13.15" x14ac:dyDescent="0.4">
      <c r="I690" s="117">
        <v>45611</v>
      </c>
      <c r="J690" s="118">
        <f t="shared" si="30"/>
        <v>5</v>
      </c>
    </row>
    <row r="691" spans="9:10" ht="13.15" x14ac:dyDescent="0.4">
      <c r="I691" s="117">
        <v>45612</v>
      </c>
      <c r="J691" s="118">
        <f t="shared" si="30"/>
        <v>5</v>
      </c>
    </row>
    <row r="692" spans="9:10" ht="13.15" x14ac:dyDescent="0.4">
      <c r="I692" s="117">
        <v>45613</v>
      </c>
      <c r="J692" s="118">
        <f t="shared" ref="J692:J736" si="31">+J691</f>
        <v>5</v>
      </c>
    </row>
    <row r="693" spans="9:10" ht="13.15" x14ac:dyDescent="0.4">
      <c r="I693" s="117">
        <v>45614</v>
      </c>
      <c r="J693" s="118">
        <f t="shared" si="31"/>
        <v>5</v>
      </c>
    </row>
    <row r="694" spans="9:10" ht="13.15" x14ac:dyDescent="0.4">
      <c r="I694" s="117">
        <v>45615</v>
      </c>
      <c r="J694" s="118">
        <f t="shared" si="31"/>
        <v>5</v>
      </c>
    </row>
    <row r="695" spans="9:10" ht="13.15" x14ac:dyDescent="0.4">
      <c r="I695" s="117">
        <v>45616</v>
      </c>
      <c r="J695" s="118">
        <f t="shared" si="31"/>
        <v>5</v>
      </c>
    </row>
    <row r="696" spans="9:10" ht="13.15" x14ac:dyDescent="0.4">
      <c r="I696" s="117">
        <v>45617</v>
      </c>
      <c r="J696" s="118">
        <f t="shared" si="31"/>
        <v>5</v>
      </c>
    </row>
    <row r="697" spans="9:10" ht="13.15" x14ac:dyDescent="0.4">
      <c r="I697" s="117">
        <v>45618</v>
      </c>
      <c r="J697" s="118">
        <f t="shared" si="31"/>
        <v>5</v>
      </c>
    </row>
    <row r="698" spans="9:10" ht="13.15" x14ac:dyDescent="0.4">
      <c r="I698" s="117">
        <v>45619</v>
      </c>
      <c r="J698" s="118">
        <f t="shared" si="31"/>
        <v>5</v>
      </c>
    </row>
    <row r="699" spans="9:10" ht="13.15" x14ac:dyDescent="0.4">
      <c r="I699" s="117">
        <v>45620</v>
      </c>
      <c r="J699" s="118">
        <f t="shared" si="31"/>
        <v>5</v>
      </c>
    </row>
    <row r="700" spans="9:10" ht="13.15" x14ac:dyDescent="0.4">
      <c r="I700" s="117">
        <v>45621</v>
      </c>
      <c r="J700" s="118">
        <f t="shared" si="31"/>
        <v>5</v>
      </c>
    </row>
    <row r="701" spans="9:10" ht="13.15" x14ac:dyDescent="0.4">
      <c r="I701" s="117">
        <v>45622</v>
      </c>
      <c r="J701" s="118">
        <f t="shared" si="31"/>
        <v>5</v>
      </c>
    </row>
    <row r="702" spans="9:10" ht="13.15" x14ac:dyDescent="0.4">
      <c r="I702" s="117">
        <v>45623</v>
      </c>
      <c r="J702" s="118">
        <f t="shared" si="31"/>
        <v>5</v>
      </c>
    </row>
    <row r="703" spans="9:10" ht="13.15" x14ac:dyDescent="0.4">
      <c r="I703" s="117">
        <v>45624</v>
      </c>
      <c r="J703" s="118">
        <f t="shared" si="31"/>
        <v>5</v>
      </c>
    </row>
    <row r="704" spans="9:10" ht="13.15" x14ac:dyDescent="0.4">
      <c r="I704" s="117">
        <v>45625</v>
      </c>
      <c r="J704" s="118">
        <f t="shared" si="31"/>
        <v>5</v>
      </c>
    </row>
    <row r="705" spans="9:10" ht="13.15" x14ac:dyDescent="0.4">
      <c r="I705" s="117">
        <v>45626</v>
      </c>
      <c r="J705" s="118">
        <f t="shared" si="31"/>
        <v>5</v>
      </c>
    </row>
    <row r="706" spans="9:10" ht="13.15" x14ac:dyDescent="0.4">
      <c r="I706" s="117">
        <v>45627</v>
      </c>
      <c r="J706" s="118">
        <f t="shared" si="31"/>
        <v>5</v>
      </c>
    </row>
    <row r="707" spans="9:10" ht="13.15" x14ac:dyDescent="0.4">
      <c r="I707" s="117">
        <v>45628</v>
      </c>
      <c r="J707" s="118">
        <f t="shared" si="31"/>
        <v>5</v>
      </c>
    </row>
    <row r="708" spans="9:10" ht="13.15" x14ac:dyDescent="0.4">
      <c r="I708" s="117">
        <v>45629</v>
      </c>
      <c r="J708" s="118">
        <f t="shared" si="31"/>
        <v>5</v>
      </c>
    </row>
    <row r="709" spans="9:10" ht="13.15" x14ac:dyDescent="0.4">
      <c r="I709" s="117">
        <v>45630</v>
      </c>
      <c r="J709" s="118">
        <f t="shared" si="31"/>
        <v>5</v>
      </c>
    </row>
    <row r="710" spans="9:10" ht="13.15" x14ac:dyDescent="0.4">
      <c r="I710" s="117">
        <v>45631</v>
      </c>
      <c r="J710" s="118">
        <f t="shared" si="31"/>
        <v>5</v>
      </c>
    </row>
    <row r="711" spans="9:10" ht="13.15" x14ac:dyDescent="0.4">
      <c r="I711" s="117">
        <v>45632</v>
      </c>
      <c r="J711" s="118">
        <f t="shared" si="31"/>
        <v>5</v>
      </c>
    </row>
    <row r="712" spans="9:10" ht="13.15" x14ac:dyDescent="0.4">
      <c r="I712" s="117">
        <v>45633</v>
      </c>
      <c r="J712" s="118">
        <f t="shared" si="31"/>
        <v>5</v>
      </c>
    </row>
    <row r="713" spans="9:10" ht="13.15" x14ac:dyDescent="0.4">
      <c r="I713" s="117">
        <v>45634</v>
      </c>
      <c r="J713" s="118">
        <f t="shared" si="31"/>
        <v>5</v>
      </c>
    </row>
    <row r="714" spans="9:10" ht="13.15" x14ac:dyDescent="0.4">
      <c r="I714" s="117">
        <v>45635</v>
      </c>
      <c r="J714" s="118">
        <f t="shared" si="31"/>
        <v>5</v>
      </c>
    </row>
    <row r="715" spans="9:10" ht="13.15" x14ac:dyDescent="0.4">
      <c r="I715" s="117">
        <v>45636</v>
      </c>
      <c r="J715" s="118">
        <f t="shared" si="31"/>
        <v>5</v>
      </c>
    </row>
    <row r="716" spans="9:10" ht="13.15" x14ac:dyDescent="0.4">
      <c r="I716" s="117">
        <v>45637</v>
      </c>
      <c r="J716" s="118">
        <f t="shared" si="31"/>
        <v>5</v>
      </c>
    </row>
    <row r="717" spans="9:10" ht="13.15" x14ac:dyDescent="0.4">
      <c r="I717" s="117">
        <v>45638</v>
      </c>
      <c r="J717" s="118">
        <f t="shared" si="31"/>
        <v>5</v>
      </c>
    </row>
    <row r="718" spans="9:10" ht="13.15" x14ac:dyDescent="0.4">
      <c r="I718" s="117">
        <v>45639</v>
      </c>
      <c r="J718" s="118">
        <f t="shared" si="31"/>
        <v>5</v>
      </c>
    </row>
    <row r="719" spans="9:10" ht="13.15" x14ac:dyDescent="0.4">
      <c r="I719" s="117">
        <v>45640</v>
      </c>
      <c r="J719" s="118">
        <f t="shared" si="31"/>
        <v>5</v>
      </c>
    </row>
    <row r="720" spans="9:10" ht="13.15" x14ac:dyDescent="0.4">
      <c r="I720" s="117">
        <v>45641</v>
      </c>
      <c r="J720" s="118">
        <f t="shared" si="31"/>
        <v>5</v>
      </c>
    </row>
    <row r="721" spans="9:10" ht="13.15" x14ac:dyDescent="0.4">
      <c r="I721" s="117">
        <v>45642</v>
      </c>
      <c r="J721" s="118">
        <f t="shared" si="31"/>
        <v>5</v>
      </c>
    </row>
    <row r="722" spans="9:10" ht="13.15" x14ac:dyDescent="0.4">
      <c r="I722" s="117">
        <v>45643</v>
      </c>
      <c r="J722" s="118">
        <f t="shared" si="31"/>
        <v>5</v>
      </c>
    </row>
    <row r="723" spans="9:10" ht="13.15" x14ac:dyDescent="0.4">
      <c r="I723" s="117">
        <v>45644</v>
      </c>
      <c r="J723" s="118">
        <f t="shared" si="31"/>
        <v>5</v>
      </c>
    </row>
    <row r="724" spans="9:10" ht="13.15" x14ac:dyDescent="0.4">
      <c r="I724" s="117">
        <v>45645</v>
      </c>
      <c r="J724" s="118">
        <f t="shared" si="31"/>
        <v>5</v>
      </c>
    </row>
    <row r="725" spans="9:10" ht="13.15" x14ac:dyDescent="0.4">
      <c r="I725" s="117">
        <v>45646</v>
      </c>
      <c r="J725" s="118">
        <f t="shared" si="31"/>
        <v>5</v>
      </c>
    </row>
    <row r="726" spans="9:10" ht="13.15" x14ac:dyDescent="0.4">
      <c r="I726" s="117">
        <v>45647</v>
      </c>
      <c r="J726" s="118">
        <f t="shared" si="31"/>
        <v>5</v>
      </c>
    </row>
    <row r="727" spans="9:10" ht="13.15" x14ac:dyDescent="0.4">
      <c r="I727" s="117">
        <v>45648</v>
      </c>
      <c r="J727" s="118">
        <f t="shared" si="31"/>
        <v>5</v>
      </c>
    </row>
    <row r="728" spans="9:10" ht="13.15" x14ac:dyDescent="0.4">
      <c r="I728" s="117">
        <v>45649</v>
      </c>
      <c r="J728" s="118">
        <f t="shared" si="31"/>
        <v>5</v>
      </c>
    </row>
    <row r="729" spans="9:10" ht="13.15" x14ac:dyDescent="0.4">
      <c r="I729" s="117">
        <v>45650</v>
      </c>
      <c r="J729" s="118">
        <f t="shared" si="31"/>
        <v>5</v>
      </c>
    </row>
    <row r="730" spans="9:10" ht="13.15" x14ac:dyDescent="0.4">
      <c r="I730" s="117">
        <v>45651</v>
      </c>
      <c r="J730" s="118">
        <f t="shared" si="31"/>
        <v>5</v>
      </c>
    </row>
    <row r="731" spans="9:10" ht="13.15" x14ac:dyDescent="0.4">
      <c r="I731" s="117">
        <v>45652</v>
      </c>
      <c r="J731" s="118">
        <f t="shared" si="31"/>
        <v>5</v>
      </c>
    </row>
    <row r="732" spans="9:10" ht="13.15" x14ac:dyDescent="0.4">
      <c r="I732" s="117">
        <v>45653</v>
      </c>
      <c r="J732" s="118">
        <f t="shared" si="31"/>
        <v>5</v>
      </c>
    </row>
    <row r="733" spans="9:10" ht="13.15" x14ac:dyDescent="0.4">
      <c r="I733" s="117">
        <v>45654</v>
      </c>
      <c r="J733" s="118">
        <f t="shared" si="31"/>
        <v>5</v>
      </c>
    </row>
    <row r="734" spans="9:10" ht="13.15" x14ac:dyDescent="0.4">
      <c r="I734" s="117">
        <v>45655</v>
      </c>
      <c r="J734" s="118">
        <f t="shared" si="31"/>
        <v>5</v>
      </c>
    </row>
    <row r="735" spans="9:10" ht="13.15" x14ac:dyDescent="0.4">
      <c r="I735" s="117">
        <v>45656</v>
      </c>
      <c r="J735" s="118">
        <f t="shared" si="31"/>
        <v>5</v>
      </c>
    </row>
    <row r="736" spans="9:10" ht="13.15" x14ac:dyDescent="0.4">
      <c r="I736" s="117">
        <v>45657</v>
      </c>
      <c r="J736" s="118">
        <f t="shared" si="31"/>
        <v>5</v>
      </c>
    </row>
    <row r="737" spans="9:10" ht="13.15" x14ac:dyDescent="0.4">
      <c r="I737" s="117">
        <v>45658</v>
      </c>
      <c r="J737" s="118">
        <v>6.6</v>
      </c>
    </row>
    <row r="738" spans="9:10" ht="13.15" x14ac:dyDescent="0.4">
      <c r="I738" s="117">
        <v>45659</v>
      </c>
      <c r="J738" s="118">
        <f>+J737</f>
        <v>6.6</v>
      </c>
    </row>
    <row r="739" spans="9:10" ht="13.15" x14ac:dyDescent="0.4">
      <c r="I739" s="117">
        <v>45660</v>
      </c>
      <c r="J739" s="118">
        <f t="shared" ref="J739" si="32">+J738</f>
        <v>6.6</v>
      </c>
    </row>
    <row r="740" spans="9:10" ht="13.15" x14ac:dyDescent="0.4">
      <c r="I740" s="117">
        <v>45661</v>
      </c>
      <c r="J740" s="118">
        <f t="shared" ref="J740" si="33">+J739</f>
        <v>6.6</v>
      </c>
    </row>
    <row r="741" spans="9:10" ht="13.15" x14ac:dyDescent="0.4">
      <c r="I741" s="117">
        <v>45662</v>
      </c>
      <c r="J741" s="118">
        <f t="shared" ref="J741" si="34">+J740</f>
        <v>6.6</v>
      </c>
    </row>
    <row r="742" spans="9:10" ht="13.15" x14ac:dyDescent="0.4">
      <c r="I742" s="117">
        <v>45663</v>
      </c>
      <c r="J742" s="118">
        <f t="shared" ref="J742" si="35">+J741</f>
        <v>6.6</v>
      </c>
    </row>
    <row r="743" spans="9:10" ht="13.15" x14ac:dyDescent="0.4">
      <c r="I743" s="117">
        <v>45664</v>
      </c>
      <c r="J743" s="118">
        <f t="shared" ref="J743" si="36">+J742</f>
        <v>6.6</v>
      </c>
    </row>
    <row r="744" spans="9:10" ht="13.15" x14ac:dyDescent="0.4">
      <c r="I744" s="117">
        <v>45665</v>
      </c>
      <c r="J744" s="118">
        <f t="shared" ref="J744" si="37">+J743</f>
        <v>6.6</v>
      </c>
    </row>
    <row r="745" spans="9:10" ht="13.15" x14ac:dyDescent="0.4">
      <c r="I745" s="117">
        <v>45666</v>
      </c>
      <c r="J745" s="118">
        <f t="shared" ref="J745" si="38">+J744</f>
        <v>6.6</v>
      </c>
    </row>
    <row r="746" spans="9:10" ht="13.15" x14ac:dyDescent="0.4">
      <c r="I746" s="117">
        <v>45667</v>
      </c>
      <c r="J746" s="118">
        <f t="shared" ref="J746" si="39">+J745</f>
        <v>6.6</v>
      </c>
    </row>
    <row r="747" spans="9:10" ht="13.15" x14ac:dyDescent="0.4">
      <c r="I747" s="117">
        <v>45668</v>
      </c>
      <c r="J747" s="118">
        <f t="shared" ref="J747" si="40">+J746</f>
        <v>6.6</v>
      </c>
    </row>
    <row r="748" spans="9:10" ht="13.15" x14ac:dyDescent="0.4">
      <c r="I748" s="117">
        <v>45669</v>
      </c>
      <c r="J748" s="118">
        <f t="shared" ref="J748" si="41">+J747</f>
        <v>6.6</v>
      </c>
    </row>
    <row r="749" spans="9:10" ht="13.15" x14ac:dyDescent="0.4">
      <c r="I749" s="117">
        <v>45670</v>
      </c>
      <c r="J749" s="118">
        <f t="shared" ref="J749" si="42">+J748</f>
        <v>6.6</v>
      </c>
    </row>
    <row r="750" spans="9:10" ht="13.15" x14ac:dyDescent="0.4">
      <c r="I750" s="117">
        <v>45671</v>
      </c>
      <c r="J750" s="118">
        <f t="shared" ref="J750" si="43">+J749</f>
        <v>6.6</v>
      </c>
    </row>
    <row r="751" spans="9:10" ht="13.15" x14ac:dyDescent="0.4">
      <c r="I751" s="117">
        <v>45672</v>
      </c>
      <c r="J751" s="118">
        <f t="shared" ref="J751" si="44">+J750</f>
        <v>6.6</v>
      </c>
    </row>
    <row r="752" spans="9:10" ht="13.15" x14ac:dyDescent="0.4">
      <c r="I752" s="117">
        <v>45673</v>
      </c>
      <c r="J752" s="118">
        <f t="shared" ref="J752" si="45">+J751</f>
        <v>6.6</v>
      </c>
    </row>
    <row r="753" spans="9:10" ht="13.15" x14ac:dyDescent="0.4">
      <c r="I753" s="117">
        <v>45674</v>
      </c>
      <c r="J753" s="118">
        <f t="shared" ref="J753" si="46">+J752</f>
        <v>6.6</v>
      </c>
    </row>
    <row r="754" spans="9:10" ht="13.15" x14ac:dyDescent="0.4">
      <c r="I754" s="117">
        <v>45675</v>
      </c>
      <c r="J754" s="118">
        <f t="shared" ref="J754" si="47">+J753</f>
        <v>6.6</v>
      </c>
    </row>
    <row r="755" spans="9:10" ht="13.15" x14ac:dyDescent="0.4">
      <c r="I755" s="117">
        <v>45676</v>
      </c>
      <c r="J755" s="118">
        <f t="shared" ref="J755" si="48">+J754</f>
        <v>6.6</v>
      </c>
    </row>
    <row r="756" spans="9:10" ht="13.15" x14ac:dyDescent="0.4">
      <c r="I756" s="117">
        <v>45677</v>
      </c>
      <c r="J756" s="118">
        <f t="shared" ref="J756" si="49">+J755</f>
        <v>6.6</v>
      </c>
    </row>
    <row r="757" spans="9:10" ht="13.15" x14ac:dyDescent="0.4">
      <c r="I757" s="117">
        <v>45678</v>
      </c>
      <c r="J757" s="118">
        <f t="shared" ref="J757" si="50">+J756</f>
        <v>6.6</v>
      </c>
    </row>
    <row r="758" spans="9:10" ht="13.15" x14ac:dyDescent="0.4">
      <c r="I758" s="117">
        <v>45679</v>
      </c>
      <c r="J758" s="118">
        <f t="shared" ref="J758" si="51">+J757</f>
        <v>6.6</v>
      </c>
    </row>
    <row r="759" spans="9:10" ht="13.15" x14ac:dyDescent="0.4">
      <c r="I759" s="117">
        <v>45680</v>
      </c>
      <c r="J759" s="118">
        <f t="shared" ref="J759" si="52">+J758</f>
        <v>6.6</v>
      </c>
    </row>
    <row r="760" spans="9:10" ht="13.15" x14ac:dyDescent="0.4">
      <c r="I760" s="117">
        <v>45681</v>
      </c>
      <c r="J760" s="118">
        <f t="shared" ref="J760" si="53">+J759</f>
        <v>6.6</v>
      </c>
    </row>
    <row r="761" spans="9:10" ht="13.15" x14ac:dyDescent="0.4">
      <c r="I761" s="117">
        <v>45682</v>
      </c>
      <c r="J761" s="118">
        <f t="shared" ref="J761" si="54">+J760</f>
        <v>6.6</v>
      </c>
    </row>
    <row r="762" spans="9:10" ht="13.15" x14ac:dyDescent="0.4">
      <c r="I762" s="117">
        <v>45683</v>
      </c>
      <c r="J762" s="118">
        <f t="shared" ref="J762" si="55">+J761</f>
        <v>6.6</v>
      </c>
    </row>
    <row r="763" spans="9:10" ht="13.15" x14ac:dyDescent="0.4">
      <c r="I763" s="117">
        <v>45684</v>
      </c>
      <c r="J763" s="118">
        <f t="shared" ref="J763" si="56">+J762</f>
        <v>6.6</v>
      </c>
    </row>
    <row r="764" spans="9:10" ht="13.15" x14ac:dyDescent="0.4">
      <c r="I764" s="117">
        <v>45685</v>
      </c>
      <c r="J764" s="118">
        <f t="shared" ref="J764" si="57">+J763</f>
        <v>6.6</v>
      </c>
    </row>
    <row r="765" spans="9:10" ht="13.15" x14ac:dyDescent="0.4">
      <c r="I765" s="117">
        <v>45686</v>
      </c>
      <c r="J765" s="118">
        <f t="shared" ref="J765" si="58">+J764</f>
        <v>6.6</v>
      </c>
    </row>
    <row r="766" spans="9:10" ht="13.15" x14ac:dyDescent="0.4">
      <c r="I766" s="117">
        <v>45687</v>
      </c>
      <c r="J766" s="118">
        <f t="shared" ref="J766" si="59">+J765</f>
        <v>6.6</v>
      </c>
    </row>
    <row r="767" spans="9:10" ht="13.15" x14ac:dyDescent="0.4">
      <c r="I767" s="117">
        <v>45688</v>
      </c>
      <c r="J767" s="118">
        <f t="shared" ref="J767" si="60">+J766</f>
        <v>6.6</v>
      </c>
    </row>
    <row r="768" spans="9:10" ht="13.15" x14ac:dyDescent="0.4">
      <c r="I768" s="117">
        <v>45689</v>
      </c>
      <c r="J768" s="118">
        <f t="shared" ref="J768" si="61">+J767</f>
        <v>6.6</v>
      </c>
    </row>
    <row r="769" spans="9:17" ht="13.15" x14ac:dyDescent="0.4">
      <c r="I769" s="117">
        <v>45690</v>
      </c>
      <c r="J769" s="118">
        <f t="shared" ref="J769" si="62">+J768</f>
        <v>6.6</v>
      </c>
    </row>
    <row r="770" spans="9:17" ht="13.15" x14ac:dyDescent="0.4">
      <c r="I770" s="117">
        <v>45691</v>
      </c>
      <c r="J770" s="118">
        <f t="shared" ref="J770" si="63">+J769</f>
        <v>6.6</v>
      </c>
    </row>
    <row r="771" spans="9:17" ht="13.15" x14ac:dyDescent="0.4">
      <c r="I771" s="117">
        <v>45692</v>
      </c>
      <c r="J771" s="118">
        <f t="shared" ref="J771" si="64">+J770</f>
        <v>6.6</v>
      </c>
    </row>
    <row r="772" spans="9:17" ht="13.15" x14ac:dyDescent="0.4">
      <c r="I772" s="117">
        <v>45693</v>
      </c>
      <c r="J772" s="118">
        <f t="shared" ref="J772" si="65">+J771</f>
        <v>6.6</v>
      </c>
    </row>
    <row r="773" spans="9:17" ht="13.15" x14ac:dyDescent="0.4">
      <c r="I773" s="117">
        <v>45694</v>
      </c>
      <c r="J773" s="118">
        <f t="shared" ref="J773" si="66">+J772</f>
        <v>6.6</v>
      </c>
    </row>
    <row r="774" spans="9:17" ht="13.15" x14ac:dyDescent="0.4">
      <c r="I774" s="117">
        <v>45695</v>
      </c>
      <c r="J774" s="118">
        <f t="shared" ref="J774" si="67">+J773</f>
        <v>6.6</v>
      </c>
    </row>
    <row r="775" spans="9:17" ht="13.15" x14ac:dyDescent="0.4">
      <c r="I775" s="117">
        <v>45696</v>
      </c>
      <c r="J775" s="118">
        <f t="shared" ref="J775" si="68">+J774</f>
        <v>6.6</v>
      </c>
    </row>
    <row r="776" spans="9:17" ht="13.15" x14ac:dyDescent="0.4">
      <c r="I776" s="117">
        <v>45697</v>
      </c>
      <c r="J776" s="118">
        <f t="shared" ref="J776" si="69">+J775</f>
        <v>6.6</v>
      </c>
    </row>
    <row r="777" spans="9:17" ht="13.15" x14ac:dyDescent="0.4">
      <c r="I777" s="117">
        <v>45698</v>
      </c>
      <c r="J777" s="118">
        <f t="shared" ref="J777" si="70">+J776</f>
        <v>6.6</v>
      </c>
    </row>
    <row r="778" spans="9:17" ht="13.15" x14ac:dyDescent="0.4">
      <c r="I778" s="117">
        <v>45699</v>
      </c>
      <c r="J778" s="118">
        <f t="shared" ref="J778" si="71">+J777</f>
        <v>6.6</v>
      </c>
    </row>
    <row r="779" spans="9:17" ht="13.15" x14ac:dyDescent="0.4">
      <c r="I779" s="117">
        <v>45700</v>
      </c>
      <c r="J779" s="118">
        <f t="shared" ref="J779" si="72">+J778</f>
        <v>6.6</v>
      </c>
      <c r="L779" s="117"/>
      <c r="M779" s="118"/>
      <c r="N779" s="117"/>
      <c r="O779" s="118"/>
      <c r="P779" s="117"/>
      <c r="Q779" s="118"/>
    </row>
    <row r="780" spans="9:17" ht="13.15" x14ac:dyDescent="0.4">
      <c r="I780" s="117">
        <v>45701</v>
      </c>
      <c r="J780" s="118">
        <f t="shared" ref="J780" si="73">+J779</f>
        <v>6.6</v>
      </c>
      <c r="L780" s="117"/>
      <c r="M780" s="118"/>
      <c r="N780" s="117"/>
      <c r="O780" s="118"/>
      <c r="P780" s="117"/>
      <c r="Q780" s="118"/>
    </row>
    <row r="781" spans="9:17" ht="13.15" x14ac:dyDescent="0.4">
      <c r="I781" s="117">
        <v>45702</v>
      </c>
      <c r="J781" s="118">
        <f t="shared" ref="J781" si="74">+J780</f>
        <v>6.6</v>
      </c>
      <c r="L781" s="117"/>
      <c r="M781" s="118"/>
      <c r="N781" s="117"/>
      <c r="O781" s="118"/>
      <c r="P781" s="117"/>
      <c r="Q781" s="118"/>
    </row>
    <row r="782" spans="9:17" ht="13.15" x14ac:dyDescent="0.4">
      <c r="I782" s="117">
        <v>45703</v>
      </c>
      <c r="J782" s="118">
        <f t="shared" ref="J782" si="75">+J781</f>
        <v>6.6</v>
      </c>
      <c r="L782" s="117"/>
      <c r="M782" s="118"/>
      <c r="N782" s="117"/>
      <c r="O782" s="118"/>
      <c r="P782" s="117"/>
      <c r="Q782" s="118"/>
    </row>
    <row r="783" spans="9:17" ht="13.15" x14ac:dyDescent="0.4">
      <c r="I783" s="117">
        <v>45704</v>
      </c>
      <c r="J783" s="118">
        <f t="shared" ref="J783" si="76">+J782</f>
        <v>6.6</v>
      </c>
      <c r="L783" s="117"/>
      <c r="M783" s="118"/>
      <c r="N783" s="117"/>
      <c r="O783" s="118"/>
      <c r="P783" s="117"/>
      <c r="Q783" s="118"/>
    </row>
    <row r="784" spans="9:17" ht="13.15" x14ac:dyDescent="0.4">
      <c r="I784" s="117">
        <v>45705</v>
      </c>
      <c r="J784" s="118">
        <f t="shared" ref="J784" si="77">+J783</f>
        <v>6.6</v>
      </c>
      <c r="L784" s="117"/>
      <c r="M784" s="118"/>
      <c r="N784" s="117"/>
      <c r="O784" s="118"/>
      <c r="P784" s="117"/>
      <c r="Q784" s="118"/>
    </row>
    <row r="785" spans="9:17" ht="13.15" x14ac:dyDescent="0.4">
      <c r="I785" s="117">
        <v>45706</v>
      </c>
      <c r="J785" s="118">
        <f t="shared" ref="J785" si="78">+J784</f>
        <v>6.6</v>
      </c>
      <c r="L785" s="117"/>
      <c r="M785" s="118"/>
      <c r="N785" s="117"/>
      <c r="O785" s="118"/>
      <c r="P785" s="117"/>
      <c r="Q785" s="118"/>
    </row>
    <row r="786" spans="9:17" ht="13.15" x14ac:dyDescent="0.4">
      <c r="I786" s="117">
        <v>45707</v>
      </c>
      <c r="J786" s="118">
        <f t="shared" ref="J786" si="79">+J785</f>
        <v>6.6</v>
      </c>
      <c r="L786" s="117"/>
      <c r="M786" s="118"/>
      <c r="N786" s="117"/>
      <c r="O786" s="118"/>
      <c r="P786" s="117"/>
      <c r="Q786" s="118"/>
    </row>
    <row r="787" spans="9:17" ht="13.15" x14ac:dyDescent="0.4">
      <c r="I787" s="117">
        <v>45708</v>
      </c>
      <c r="J787" s="118">
        <f t="shared" ref="J787" si="80">+J786</f>
        <v>6.6</v>
      </c>
      <c r="L787" s="117"/>
      <c r="M787" s="118"/>
      <c r="N787" s="117"/>
      <c r="O787" s="118"/>
      <c r="P787" s="117"/>
      <c r="Q787" s="118"/>
    </row>
    <row r="788" spans="9:17" ht="13.15" x14ac:dyDescent="0.4">
      <c r="I788" s="117">
        <v>45709</v>
      </c>
      <c r="J788" s="118">
        <f t="shared" ref="J788" si="81">+J787</f>
        <v>6.6</v>
      </c>
      <c r="L788" s="117"/>
      <c r="M788" s="118"/>
      <c r="N788" s="117"/>
      <c r="O788" s="118"/>
      <c r="P788" s="117"/>
      <c r="Q788" s="118"/>
    </row>
    <row r="789" spans="9:17" ht="13.15" x14ac:dyDescent="0.4">
      <c r="I789" s="117">
        <v>45710</v>
      </c>
      <c r="J789" s="118">
        <f t="shared" ref="J789" si="82">+J788</f>
        <v>6.6</v>
      </c>
      <c r="L789" s="117"/>
      <c r="M789" s="118"/>
      <c r="N789" s="117"/>
      <c r="O789" s="118"/>
      <c r="P789" s="117"/>
      <c r="Q789" s="118"/>
    </row>
    <row r="790" spans="9:17" ht="13.15" x14ac:dyDescent="0.4">
      <c r="I790" s="117">
        <v>45711</v>
      </c>
      <c r="J790" s="118">
        <f t="shared" ref="J790" si="83">+J789</f>
        <v>6.6</v>
      </c>
      <c r="L790" s="117"/>
      <c r="M790" s="118"/>
      <c r="N790" s="117"/>
      <c r="O790" s="118"/>
      <c r="P790" s="117"/>
      <c r="Q790" s="118"/>
    </row>
    <row r="791" spans="9:17" ht="13.15" x14ac:dyDescent="0.4">
      <c r="I791" s="117">
        <v>45712</v>
      </c>
      <c r="J791" s="118">
        <f t="shared" ref="J791" si="84">+J790</f>
        <v>6.6</v>
      </c>
      <c r="L791" s="117"/>
      <c r="M791" s="118"/>
      <c r="N791" s="117"/>
      <c r="O791" s="118"/>
      <c r="P791" s="117"/>
      <c r="Q791" s="118"/>
    </row>
    <row r="792" spans="9:17" ht="13.15" x14ac:dyDescent="0.4">
      <c r="I792" s="117">
        <v>45713</v>
      </c>
      <c r="J792" s="118">
        <f t="shared" ref="J792" si="85">+J791</f>
        <v>6.6</v>
      </c>
      <c r="L792" s="117"/>
      <c r="M792" s="118"/>
      <c r="N792" s="117"/>
      <c r="O792" s="118"/>
      <c r="P792" s="117"/>
      <c r="Q792" s="118"/>
    </row>
    <row r="793" spans="9:17" ht="13.15" x14ac:dyDescent="0.4">
      <c r="I793" s="117">
        <v>45714</v>
      </c>
      <c r="J793" s="118">
        <f t="shared" ref="J793" si="86">+J792</f>
        <v>6.6</v>
      </c>
      <c r="L793" s="117"/>
      <c r="M793" s="118"/>
      <c r="N793" s="117"/>
      <c r="O793" s="118"/>
      <c r="P793" s="117"/>
      <c r="Q793" s="118"/>
    </row>
    <row r="794" spans="9:17" ht="13.15" x14ac:dyDescent="0.4">
      <c r="I794" s="117">
        <v>45715</v>
      </c>
      <c r="J794" s="118">
        <f t="shared" ref="J794" si="87">+J793</f>
        <v>6.6</v>
      </c>
      <c r="L794" s="117"/>
      <c r="M794" s="118"/>
      <c r="N794" s="117"/>
      <c r="O794" s="118"/>
      <c r="P794" s="117"/>
      <c r="Q794" s="118"/>
    </row>
    <row r="795" spans="9:17" ht="13.15" x14ac:dyDescent="0.4">
      <c r="I795" s="117">
        <v>45716</v>
      </c>
      <c r="J795" s="118">
        <f t="shared" ref="J795" si="88">+J794</f>
        <v>6.6</v>
      </c>
      <c r="L795" s="117"/>
      <c r="M795" s="118"/>
      <c r="N795" s="117"/>
      <c r="O795" s="118"/>
      <c r="P795" s="117"/>
      <c r="Q795" s="118"/>
    </row>
    <row r="796" spans="9:17" ht="13.15" x14ac:dyDescent="0.4">
      <c r="I796" s="117">
        <v>45717</v>
      </c>
      <c r="J796" s="118">
        <f t="shared" ref="J796" si="89">+J795</f>
        <v>6.6</v>
      </c>
      <c r="L796" s="117"/>
      <c r="M796" s="118"/>
      <c r="N796" s="117"/>
      <c r="O796" s="118"/>
      <c r="P796" s="117"/>
      <c r="Q796" s="118"/>
    </row>
    <row r="797" spans="9:17" ht="13.15" x14ac:dyDescent="0.4">
      <c r="I797" s="117">
        <v>45718</v>
      </c>
      <c r="J797" s="118">
        <f t="shared" ref="J797" si="90">+J796</f>
        <v>6.6</v>
      </c>
      <c r="L797" s="117"/>
      <c r="M797" s="118"/>
      <c r="N797" s="117"/>
      <c r="O797" s="118"/>
      <c r="P797" s="117"/>
      <c r="Q797" s="118"/>
    </row>
    <row r="798" spans="9:17" ht="13.15" x14ac:dyDescent="0.4">
      <c r="I798" s="117">
        <v>45719</v>
      </c>
      <c r="J798" s="118">
        <f t="shared" ref="J798" si="91">+J797</f>
        <v>6.6</v>
      </c>
      <c r="L798" s="117"/>
      <c r="M798" s="118"/>
      <c r="N798" s="117"/>
      <c r="O798" s="118"/>
      <c r="P798" s="117"/>
      <c r="Q798" s="118"/>
    </row>
    <row r="799" spans="9:17" ht="13.15" x14ac:dyDescent="0.4">
      <c r="I799" s="117">
        <v>45720</v>
      </c>
      <c r="J799" s="118">
        <f t="shared" ref="J799" si="92">+J798</f>
        <v>6.6</v>
      </c>
      <c r="L799" s="117"/>
      <c r="M799" s="118"/>
      <c r="N799" s="117"/>
      <c r="O799" s="118"/>
      <c r="P799" s="117"/>
      <c r="Q799" s="118"/>
    </row>
    <row r="800" spans="9:17" ht="13.15" x14ac:dyDescent="0.4">
      <c r="I800" s="117">
        <v>45721</v>
      </c>
      <c r="J800" s="118">
        <f t="shared" ref="J800" si="93">+J799</f>
        <v>6.6</v>
      </c>
      <c r="L800" s="117"/>
      <c r="M800" s="118"/>
      <c r="N800" s="117"/>
      <c r="O800" s="118"/>
      <c r="P800" s="117"/>
      <c r="Q800" s="118"/>
    </row>
    <row r="801" spans="9:17" ht="13.15" x14ac:dyDescent="0.4">
      <c r="I801" s="117">
        <v>45722</v>
      </c>
      <c r="J801" s="118">
        <f t="shared" ref="J801" si="94">+J800</f>
        <v>6.6</v>
      </c>
      <c r="L801" s="117"/>
      <c r="M801" s="118"/>
      <c r="N801" s="117"/>
      <c r="O801" s="118"/>
      <c r="P801" s="117"/>
      <c r="Q801" s="118"/>
    </row>
    <row r="802" spans="9:17" ht="13.15" x14ac:dyDescent="0.4">
      <c r="I802" s="117">
        <v>45723</v>
      </c>
      <c r="J802" s="118">
        <f t="shared" ref="J802" si="95">+J801</f>
        <v>6.6</v>
      </c>
      <c r="L802" s="117"/>
      <c r="M802" s="118"/>
      <c r="N802" s="117"/>
      <c r="O802" s="118"/>
      <c r="P802" s="117"/>
      <c r="Q802" s="118"/>
    </row>
    <row r="803" spans="9:17" ht="13.15" x14ac:dyDescent="0.4">
      <c r="I803" s="117">
        <v>45724</v>
      </c>
      <c r="J803" s="118">
        <f t="shared" ref="J803" si="96">+J802</f>
        <v>6.6</v>
      </c>
      <c r="L803" s="117"/>
      <c r="M803" s="118"/>
      <c r="N803" s="117"/>
      <c r="O803" s="118"/>
      <c r="P803" s="117"/>
      <c r="Q803" s="118"/>
    </row>
    <row r="804" spans="9:17" ht="13.15" x14ac:dyDescent="0.4">
      <c r="I804" s="117">
        <v>45725</v>
      </c>
      <c r="J804" s="118">
        <f t="shared" ref="J804" si="97">+J803</f>
        <v>6.6</v>
      </c>
      <c r="L804" s="117"/>
      <c r="M804" s="118"/>
      <c r="N804" s="117"/>
      <c r="O804" s="118"/>
      <c r="P804" s="117"/>
      <c r="Q804" s="118"/>
    </row>
    <row r="805" spans="9:17" ht="13.15" x14ac:dyDescent="0.4">
      <c r="I805" s="117">
        <v>45726</v>
      </c>
      <c r="J805" s="118">
        <f t="shared" ref="J805" si="98">+J804</f>
        <v>6.6</v>
      </c>
      <c r="L805" s="117"/>
      <c r="M805" s="118"/>
      <c r="N805" s="117"/>
      <c r="O805" s="118"/>
      <c r="P805" s="117"/>
      <c r="Q805" s="118"/>
    </row>
    <row r="806" spans="9:17" ht="13.15" x14ac:dyDescent="0.4">
      <c r="I806" s="117">
        <v>45727</v>
      </c>
      <c r="J806" s="118">
        <f t="shared" ref="J806" si="99">+J805</f>
        <v>6.6</v>
      </c>
      <c r="L806" s="117"/>
      <c r="M806" s="118"/>
      <c r="N806" s="117"/>
      <c r="O806" s="118"/>
      <c r="P806" s="117"/>
      <c r="Q806" s="118"/>
    </row>
    <row r="807" spans="9:17" ht="13.15" x14ac:dyDescent="0.4">
      <c r="I807" s="117">
        <v>45728</v>
      </c>
      <c r="J807" s="118">
        <f t="shared" ref="J807" si="100">+J806</f>
        <v>6.6</v>
      </c>
      <c r="L807" s="117"/>
      <c r="M807" s="118"/>
      <c r="N807" s="117"/>
      <c r="O807" s="118"/>
      <c r="P807" s="117"/>
      <c r="Q807" s="118"/>
    </row>
    <row r="808" spans="9:17" ht="13.15" x14ac:dyDescent="0.4">
      <c r="I808" s="117">
        <v>45729</v>
      </c>
      <c r="J808" s="118">
        <f t="shared" ref="J808" si="101">+J807</f>
        <v>6.6</v>
      </c>
      <c r="L808" s="117"/>
      <c r="M808" s="118"/>
      <c r="N808" s="117"/>
      <c r="O808" s="118"/>
      <c r="P808" s="117"/>
      <c r="Q808" s="118"/>
    </row>
    <row r="809" spans="9:17" ht="13.15" x14ac:dyDescent="0.4">
      <c r="I809" s="117">
        <v>45730</v>
      </c>
      <c r="J809" s="118">
        <f t="shared" ref="J809" si="102">+J808</f>
        <v>6.6</v>
      </c>
      <c r="L809" s="117"/>
      <c r="M809" s="118"/>
      <c r="N809" s="117"/>
      <c r="O809" s="118"/>
      <c r="P809" s="117"/>
      <c r="Q809" s="118"/>
    </row>
    <row r="810" spans="9:17" ht="13.15" x14ac:dyDescent="0.4">
      <c r="I810" s="117">
        <v>45731</v>
      </c>
      <c r="J810" s="118">
        <f t="shared" ref="J810" si="103">+J809</f>
        <v>6.6</v>
      </c>
      <c r="L810" s="117"/>
      <c r="M810" s="118"/>
      <c r="N810" s="117"/>
      <c r="O810" s="118"/>
      <c r="P810" s="117"/>
      <c r="Q810" s="118"/>
    </row>
    <row r="811" spans="9:17" ht="13.15" x14ac:dyDescent="0.4">
      <c r="I811" s="117">
        <v>45732</v>
      </c>
      <c r="J811" s="118">
        <f t="shared" ref="J811" si="104">+J810</f>
        <v>6.6</v>
      </c>
      <c r="L811" s="117"/>
      <c r="M811" s="118"/>
      <c r="N811" s="117"/>
      <c r="O811" s="118"/>
      <c r="P811" s="117"/>
      <c r="Q811" s="118"/>
    </row>
    <row r="812" spans="9:17" ht="13.15" x14ac:dyDescent="0.4">
      <c r="I812" s="117">
        <v>45733</v>
      </c>
      <c r="J812" s="118">
        <f t="shared" ref="J812" si="105">+J811</f>
        <v>6.6</v>
      </c>
      <c r="L812" s="117"/>
      <c r="M812" s="118"/>
      <c r="N812" s="117"/>
      <c r="O812" s="118"/>
      <c r="P812" s="117"/>
      <c r="Q812" s="118"/>
    </row>
    <row r="813" spans="9:17" ht="13.15" x14ac:dyDescent="0.4">
      <c r="I813" s="117">
        <v>45734</v>
      </c>
      <c r="J813" s="118">
        <f t="shared" ref="J813" si="106">+J812</f>
        <v>6.6</v>
      </c>
      <c r="L813" s="117"/>
      <c r="M813" s="118"/>
      <c r="N813" s="117"/>
      <c r="O813" s="118"/>
      <c r="P813" s="117"/>
      <c r="Q813" s="118"/>
    </row>
    <row r="814" spans="9:17" ht="13.15" x14ac:dyDescent="0.4">
      <c r="I814" s="117">
        <v>45735</v>
      </c>
      <c r="J814" s="118">
        <f t="shared" ref="J814" si="107">+J813</f>
        <v>6.6</v>
      </c>
      <c r="L814" s="117"/>
      <c r="M814" s="118"/>
      <c r="N814" s="117"/>
      <c r="O814" s="118"/>
      <c r="P814" s="117"/>
      <c r="Q814" s="118"/>
    </row>
    <row r="815" spans="9:17" ht="13.15" x14ac:dyDescent="0.4">
      <c r="I815" s="117">
        <v>45736</v>
      </c>
      <c r="J815" s="118">
        <f t="shared" ref="J815" si="108">+J814</f>
        <v>6.6</v>
      </c>
      <c r="L815" s="117"/>
      <c r="M815" s="118"/>
      <c r="N815" s="117"/>
      <c r="O815" s="118"/>
      <c r="P815" s="117"/>
      <c r="Q815" s="118"/>
    </row>
    <row r="816" spans="9:17" ht="13.15" x14ac:dyDescent="0.4">
      <c r="I816" s="117">
        <v>45737</v>
      </c>
      <c r="J816" s="118">
        <f t="shared" ref="J816" si="109">+J815</f>
        <v>6.6</v>
      </c>
      <c r="L816" s="117"/>
      <c r="M816" s="118"/>
      <c r="N816" s="117"/>
      <c r="O816" s="118"/>
      <c r="P816" s="117"/>
      <c r="Q816" s="118"/>
    </row>
    <row r="817" spans="9:17" ht="13.15" x14ac:dyDescent="0.4">
      <c r="I817" s="117">
        <v>45738</v>
      </c>
      <c r="J817" s="118">
        <f t="shared" ref="J817" si="110">+J816</f>
        <v>6.6</v>
      </c>
      <c r="L817" s="117"/>
      <c r="M817" s="118"/>
      <c r="N817" s="117"/>
      <c r="O817" s="118"/>
      <c r="P817" s="117"/>
      <c r="Q817" s="118"/>
    </row>
    <row r="818" spans="9:17" ht="13.15" x14ac:dyDescent="0.4">
      <c r="I818" s="117">
        <v>45739</v>
      </c>
      <c r="J818" s="118">
        <f t="shared" ref="J818" si="111">+J817</f>
        <v>6.6</v>
      </c>
      <c r="L818" s="117"/>
      <c r="M818" s="118"/>
      <c r="N818" s="117"/>
      <c r="O818" s="118"/>
      <c r="P818" s="117"/>
      <c r="Q818" s="118"/>
    </row>
    <row r="819" spans="9:17" ht="13.15" x14ac:dyDescent="0.4">
      <c r="I819" s="117">
        <v>45740</v>
      </c>
      <c r="J819" s="118">
        <f t="shared" ref="J819" si="112">+J818</f>
        <v>6.6</v>
      </c>
      <c r="L819" s="117"/>
      <c r="M819" s="118"/>
      <c r="N819" s="117"/>
      <c r="O819" s="118"/>
      <c r="P819" s="117"/>
      <c r="Q819" s="118"/>
    </row>
    <row r="820" spans="9:17" ht="13.15" x14ac:dyDescent="0.4">
      <c r="I820" s="117">
        <v>45741</v>
      </c>
      <c r="J820" s="118">
        <f t="shared" ref="J820" si="113">+J819</f>
        <v>6.6</v>
      </c>
      <c r="L820" s="117"/>
      <c r="M820" s="118"/>
      <c r="N820" s="117"/>
      <c r="O820" s="118"/>
      <c r="P820" s="117"/>
      <c r="Q820" s="118"/>
    </row>
    <row r="821" spans="9:17" ht="13.15" x14ac:dyDescent="0.4">
      <c r="I821" s="117">
        <v>45742</v>
      </c>
      <c r="J821" s="118">
        <f t="shared" ref="J821" si="114">+J820</f>
        <v>6.6</v>
      </c>
      <c r="L821" s="117"/>
      <c r="M821" s="118"/>
      <c r="N821" s="117"/>
      <c r="O821" s="118"/>
      <c r="P821" s="117"/>
      <c r="Q821" s="118"/>
    </row>
    <row r="822" spans="9:17" ht="13.15" x14ac:dyDescent="0.4">
      <c r="I822" s="117">
        <v>45743</v>
      </c>
      <c r="J822" s="118">
        <f t="shared" ref="J822" si="115">+J821</f>
        <v>6.6</v>
      </c>
      <c r="L822" s="117"/>
      <c r="M822" s="118"/>
      <c r="N822" s="117"/>
      <c r="O822" s="118"/>
      <c r="P822" s="117"/>
      <c r="Q822" s="118"/>
    </row>
    <row r="823" spans="9:17" ht="13.15" x14ac:dyDescent="0.4">
      <c r="I823" s="117">
        <v>45744</v>
      </c>
      <c r="J823" s="118">
        <f t="shared" ref="J823" si="116">+J822</f>
        <v>6.6</v>
      </c>
      <c r="L823" s="117"/>
      <c r="M823" s="118"/>
      <c r="N823" s="117"/>
      <c r="O823" s="118"/>
      <c r="P823" s="117"/>
      <c r="Q823" s="118"/>
    </row>
    <row r="824" spans="9:17" ht="13.15" x14ac:dyDescent="0.4">
      <c r="I824" s="117">
        <v>45745</v>
      </c>
      <c r="J824" s="118">
        <f t="shared" ref="J824" si="117">+J823</f>
        <v>6.6</v>
      </c>
      <c r="L824" s="117"/>
      <c r="M824" s="118"/>
      <c r="N824" s="117"/>
      <c r="O824" s="118"/>
      <c r="P824" s="117"/>
      <c r="Q824" s="118"/>
    </row>
    <row r="825" spans="9:17" ht="13.15" x14ac:dyDescent="0.4">
      <c r="I825" s="117">
        <v>45746</v>
      </c>
      <c r="J825" s="118">
        <f t="shared" ref="J825" si="118">+J824</f>
        <v>6.6</v>
      </c>
      <c r="L825" s="117"/>
      <c r="M825" s="118"/>
      <c r="N825" s="117"/>
      <c r="O825" s="118"/>
      <c r="P825" s="117"/>
      <c r="Q825" s="118"/>
    </row>
    <row r="826" spans="9:17" ht="13.15" x14ac:dyDescent="0.4">
      <c r="I826" s="117">
        <v>45747</v>
      </c>
      <c r="J826" s="118">
        <f t="shared" ref="J826" si="119">+J825</f>
        <v>6.6</v>
      </c>
      <c r="L826" s="117"/>
      <c r="M826" s="118"/>
      <c r="N826" s="117"/>
      <c r="O826" s="118"/>
      <c r="P826" s="117"/>
      <c r="Q826" s="118"/>
    </row>
    <row r="827" spans="9:17" ht="13.15" x14ac:dyDescent="0.4">
      <c r="I827" s="117">
        <v>45748</v>
      </c>
      <c r="J827" s="118">
        <f t="shared" ref="J827" si="120">+J826</f>
        <v>6.6</v>
      </c>
      <c r="L827" s="117"/>
      <c r="M827" s="118"/>
      <c r="N827" s="117"/>
      <c r="O827" s="118"/>
      <c r="P827" s="117"/>
      <c r="Q827" s="118"/>
    </row>
    <row r="828" spans="9:17" ht="13.15" x14ac:dyDescent="0.4">
      <c r="I828" s="117">
        <v>45749</v>
      </c>
      <c r="J828" s="118">
        <f t="shared" ref="J828" si="121">+J827</f>
        <v>6.6</v>
      </c>
      <c r="L828" s="117"/>
      <c r="M828" s="118"/>
      <c r="N828" s="117"/>
      <c r="O828" s="118"/>
      <c r="P828" s="117"/>
      <c r="Q828" s="118"/>
    </row>
    <row r="829" spans="9:17" ht="13.15" x14ac:dyDescent="0.4">
      <c r="I829" s="117">
        <v>45750</v>
      </c>
      <c r="J829" s="118">
        <f t="shared" ref="J829" si="122">+J828</f>
        <v>6.6</v>
      </c>
      <c r="L829" s="117"/>
      <c r="M829" s="118"/>
      <c r="N829" s="117"/>
      <c r="O829" s="118"/>
      <c r="P829" s="117"/>
      <c r="Q829" s="118"/>
    </row>
    <row r="830" spans="9:17" ht="13.15" x14ac:dyDescent="0.4">
      <c r="I830" s="117">
        <v>45751</v>
      </c>
      <c r="J830" s="118">
        <f t="shared" ref="J830" si="123">+J829</f>
        <v>6.6</v>
      </c>
      <c r="L830" s="117"/>
      <c r="M830" s="118"/>
      <c r="N830" s="117"/>
      <c r="O830" s="118"/>
      <c r="P830" s="117"/>
      <c r="Q830" s="118"/>
    </row>
    <row r="831" spans="9:17" ht="13.15" x14ac:dyDescent="0.4">
      <c r="I831" s="117">
        <v>45752</v>
      </c>
      <c r="J831" s="118">
        <f t="shared" ref="J831" si="124">+J830</f>
        <v>6.6</v>
      </c>
      <c r="L831" s="117"/>
      <c r="M831" s="118"/>
      <c r="N831" s="117"/>
      <c r="O831" s="118"/>
      <c r="P831" s="117"/>
      <c r="Q831" s="118"/>
    </row>
    <row r="832" spans="9:17" ht="13.15" x14ac:dyDescent="0.4">
      <c r="I832" s="117">
        <v>45753</v>
      </c>
      <c r="J832" s="118">
        <f t="shared" ref="J832" si="125">+J831</f>
        <v>6.6</v>
      </c>
      <c r="L832" s="117"/>
      <c r="M832" s="118"/>
      <c r="N832" s="117"/>
      <c r="O832" s="118"/>
      <c r="P832" s="117"/>
      <c r="Q832" s="118"/>
    </row>
    <row r="833" spans="9:17" ht="13.15" x14ac:dyDescent="0.4">
      <c r="I833" s="117">
        <v>45754</v>
      </c>
      <c r="J833" s="118">
        <f t="shared" ref="J833" si="126">+J832</f>
        <v>6.6</v>
      </c>
      <c r="L833" s="117"/>
      <c r="M833" s="118"/>
      <c r="N833" s="117"/>
      <c r="O833" s="118"/>
      <c r="P833" s="117"/>
      <c r="Q833" s="118"/>
    </row>
    <row r="834" spans="9:17" ht="13.15" x14ac:dyDescent="0.4">
      <c r="I834" s="117">
        <v>45755</v>
      </c>
      <c r="J834" s="118">
        <f t="shared" ref="J834" si="127">+J833</f>
        <v>6.6</v>
      </c>
      <c r="L834" s="117"/>
      <c r="M834" s="118"/>
      <c r="N834" s="117"/>
      <c r="O834" s="118"/>
      <c r="P834" s="117"/>
      <c r="Q834" s="118"/>
    </row>
    <row r="835" spans="9:17" ht="13.15" x14ac:dyDescent="0.4">
      <c r="I835" s="117">
        <v>45756</v>
      </c>
      <c r="J835" s="118">
        <f t="shared" ref="J835" si="128">+J834</f>
        <v>6.6</v>
      </c>
      <c r="L835" s="117"/>
      <c r="M835" s="118"/>
      <c r="N835" s="117"/>
      <c r="O835" s="118"/>
      <c r="P835" s="117"/>
      <c r="Q835" s="118"/>
    </row>
    <row r="836" spans="9:17" ht="13.15" x14ac:dyDescent="0.4">
      <c r="I836" s="117">
        <v>45757</v>
      </c>
      <c r="J836" s="118">
        <f t="shared" ref="J836" si="129">+J835</f>
        <v>6.6</v>
      </c>
      <c r="L836" s="117"/>
      <c r="M836" s="118"/>
      <c r="N836" s="117"/>
      <c r="O836" s="118"/>
      <c r="P836" s="117"/>
      <c r="Q836" s="118"/>
    </row>
    <row r="837" spans="9:17" ht="13.15" x14ac:dyDescent="0.4">
      <c r="I837" s="117">
        <v>45758</v>
      </c>
      <c r="J837" s="118">
        <f t="shared" ref="J837" si="130">+J836</f>
        <v>6.6</v>
      </c>
      <c r="L837" s="117"/>
      <c r="M837" s="118"/>
      <c r="N837" s="117"/>
      <c r="O837" s="118"/>
      <c r="P837" s="117"/>
      <c r="Q837" s="118"/>
    </row>
    <row r="838" spans="9:17" ht="13.15" x14ac:dyDescent="0.4">
      <c r="I838" s="117">
        <v>45759</v>
      </c>
      <c r="J838" s="118">
        <f t="shared" ref="J838" si="131">+J837</f>
        <v>6.6</v>
      </c>
      <c r="L838" s="117"/>
      <c r="M838" s="118"/>
      <c r="N838" s="117"/>
      <c r="O838" s="118"/>
      <c r="P838" s="117"/>
      <c r="Q838" s="118"/>
    </row>
    <row r="839" spans="9:17" ht="13.15" x14ac:dyDescent="0.4">
      <c r="I839" s="117">
        <v>45760</v>
      </c>
      <c r="J839" s="118">
        <f t="shared" ref="J839" si="132">+J838</f>
        <v>6.6</v>
      </c>
      <c r="L839" s="117"/>
      <c r="M839" s="118"/>
      <c r="N839" s="117"/>
      <c r="O839" s="118"/>
      <c r="P839" s="117"/>
      <c r="Q839" s="118"/>
    </row>
    <row r="840" spans="9:17" ht="13.15" x14ac:dyDescent="0.4">
      <c r="I840" s="117">
        <v>45761</v>
      </c>
      <c r="J840" s="118">
        <f t="shared" ref="J840" si="133">+J839</f>
        <v>6.6</v>
      </c>
      <c r="L840" s="117"/>
      <c r="M840" s="118"/>
      <c r="N840" s="117"/>
      <c r="O840" s="118"/>
      <c r="P840" s="117"/>
      <c r="Q840" s="118"/>
    </row>
    <row r="841" spans="9:17" ht="13.15" x14ac:dyDescent="0.4">
      <c r="I841" s="117">
        <v>45762</v>
      </c>
      <c r="J841" s="118">
        <f t="shared" ref="J841" si="134">+J840</f>
        <v>6.6</v>
      </c>
      <c r="L841" s="117"/>
      <c r="M841" s="118"/>
      <c r="N841" s="117"/>
      <c r="O841" s="118"/>
      <c r="P841" s="117"/>
      <c r="Q841" s="118"/>
    </row>
    <row r="842" spans="9:17" ht="13.15" x14ac:dyDescent="0.4">
      <c r="I842" s="117">
        <v>45763</v>
      </c>
      <c r="J842" s="118">
        <f t="shared" ref="J842" si="135">+J841</f>
        <v>6.6</v>
      </c>
      <c r="L842" s="117"/>
      <c r="M842" s="118"/>
      <c r="N842" s="117"/>
      <c r="O842" s="118"/>
      <c r="P842" s="117"/>
      <c r="Q842" s="118"/>
    </row>
    <row r="843" spans="9:17" ht="13.15" x14ac:dyDescent="0.4">
      <c r="I843" s="117">
        <v>45764</v>
      </c>
      <c r="J843" s="118">
        <f t="shared" ref="J843" si="136">+J842</f>
        <v>6.6</v>
      </c>
      <c r="L843" s="117"/>
      <c r="M843" s="118"/>
      <c r="N843" s="117"/>
      <c r="O843" s="118"/>
      <c r="P843" s="117"/>
      <c r="Q843" s="118"/>
    </row>
    <row r="844" spans="9:17" ht="13.15" x14ac:dyDescent="0.4">
      <c r="I844" s="117">
        <v>45765</v>
      </c>
      <c r="J844" s="118">
        <f t="shared" ref="J844" si="137">+J843</f>
        <v>6.6</v>
      </c>
      <c r="L844" s="117"/>
      <c r="M844" s="118"/>
      <c r="N844" s="117"/>
      <c r="O844" s="118"/>
      <c r="P844" s="117"/>
      <c r="Q844" s="118"/>
    </row>
    <row r="845" spans="9:17" ht="13.15" x14ac:dyDescent="0.4">
      <c r="I845" s="117">
        <v>45766</v>
      </c>
      <c r="J845" s="118">
        <f t="shared" ref="J845" si="138">+J844</f>
        <v>6.6</v>
      </c>
      <c r="L845" s="117"/>
      <c r="M845" s="118"/>
      <c r="N845" s="117"/>
      <c r="O845" s="118"/>
      <c r="P845" s="117"/>
      <c r="Q845" s="118"/>
    </row>
    <row r="846" spans="9:17" ht="13.15" x14ac:dyDescent="0.4">
      <c r="I846" s="117">
        <v>45767</v>
      </c>
      <c r="J846" s="118">
        <f t="shared" ref="J846" si="139">+J845</f>
        <v>6.6</v>
      </c>
      <c r="L846" s="117"/>
      <c r="M846" s="118"/>
      <c r="N846" s="117"/>
      <c r="O846" s="118"/>
      <c r="P846" s="117"/>
      <c r="Q846" s="118"/>
    </row>
    <row r="847" spans="9:17" ht="13.15" x14ac:dyDescent="0.4">
      <c r="I847" s="117">
        <v>45768</v>
      </c>
      <c r="J847" s="118">
        <f t="shared" ref="J847" si="140">+J846</f>
        <v>6.6</v>
      </c>
      <c r="L847" s="117"/>
      <c r="M847" s="118"/>
      <c r="N847" s="117"/>
      <c r="O847" s="118"/>
      <c r="P847" s="117"/>
      <c r="Q847" s="118"/>
    </row>
    <row r="848" spans="9:17" ht="13.15" x14ac:dyDescent="0.4">
      <c r="I848" s="117">
        <v>45769</v>
      </c>
      <c r="J848" s="118">
        <f t="shared" ref="J848" si="141">+J847</f>
        <v>6.6</v>
      </c>
      <c r="L848" s="117"/>
      <c r="M848" s="118"/>
      <c r="N848" s="117"/>
      <c r="O848" s="118"/>
      <c r="P848" s="117"/>
      <c r="Q848" s="118"/>
    </row>
    <row r="849" spans="9:17" ht="13.15" x14ac:dyDescent="0.4">
      <c r="I849" s="117">
        <v>45770</v>
      </c>
      <c r="J849" s="118">
        <f t="shared" ref="J849" si="142">+J848</f>
        <v>6.6</v>
      </c>
      <c r="L849" s="117"/>
      <c r="M849" s="118"/>
      <c r="N849" s="117"/>
      <c r="O849" s="118"/>
      <c r="P849" s="117"/>
      <c r="Q849" s="118"/>
    </row>
    <row r="850" spans="9:17" ht="13.15" x14ac:dyDescent="0.4">
      <c r="I850" s="117">
        <v>45771</v>
      </c>
      <c r="J850" s="118">
        <f t="shared" ref="J850" si="143">+J849</f>
        <v>6.6</v>
      </c>
      <c r="L850" s="117"/>
      <c r="M850" s="118"/>
      <c r="N850" s="117"/>
      <c r="O850" s="118"/>
      <c r="P850" s="117"/>
      <c r="Q850" s="118"/>
    </row>
    <row r="851" spans="9:17" ht="13.15" x14ac:dyDescent="0.4">
      <c r="I851" s="117">
        <v>45772</v>
      </c>
      <c r="J851" s="118">
        <f t="shared" ref="J851" si="144">+J850</f>
        <v>6.6</v>
      </c>
      <c r="L851" s="117"/>
      <c r="M851" s="118"/>
      <c r="N851" s="117"/>
      <c r="O851" s="118"/>
      <c r="P851" s="117"/>
      <c r="Q851" s="118"/>
    </row>
    <row r="852" spans="9:17" ht="13.15" x14ac:dyDescent="0.4">
      <c r="I852" s="117">
        <v>45773</v>
      </c>
      <c r="J852" s="118">
        <f t="shared" ref="J852" si="145">+J851</f>
        <v>6.6</v>
      </c>
      <c r="L852" s="117"/>
      <c r="M852" s="118"/>
      <c r="N852" s="117"/>
      <c r="O852" s="118"/>
      <c r="P852" s="117"/>
      <c r="Q852" s="118"/>
    </row>
    <row r="853" spans="9:17" ht="13.15" x14ac:dyDescent="0.4">
      <c r="I853" s="117">
        <v>45774</v>
      </c>
      <c r="J853" s="118">
        <f t="shared" ref="J853" si="146">+J852</f>
        <v>6.6</v>
      </c>
      <c r="L853" s="117"/>
      <c r="M853" s="118"/>
      <c r="N853" s="117"/>
      <c r="O853" s="118"/>
      <c r="P853" s="117"/>
      <c r="Q853" s="118"/>
    </row>
    <row r="854" spans="9:17" ht="13.15" x14ac:dyDescent="0.4">
      <c r="I854" s="117">
        <v>45775</v>
      </c>
      <c r="J854" s="118">
        <f t="shared" ref="J854" si="147">+J853</f>
        <v>6.6</v>
      </c>
      <c r="L854" s="117"/>
      <c r="M854" s="118"/>
      <c r="N854" s="117"/>
      <c r="O854" s="118"/>
      <c r="P854" s="117"/>
      <c r="Q854" s="118"/>
    </row>
    <row r="855" spans="9:17" ht="13.15" x14ac:dyDescent="0.4">
      <c r="I855" s="117">
        <v>45776</v>
      </c>
      <c r="J855" s="118">
        <f t="shared" ref="J855" si="148">+J854</f>
        <v>6.6</v>
      </c>
      <c r="L855" s="117"/>
      <c r="M855" s="118"/>
      <c r="N855" s="117"/>
      <c r="O855" s="118"/>
      <c r="P855" s="117"/>
      <c r="Q855" s="118"/>
    </row>
    <row r="856" spans="9:17" ht="13.15" x14ac:dyDescent="0.4">
      <c r="I856" s="117">
        <v>45777</v>
      </c>
      <c r="J856" s="118">
        <f t="shared" ref="J856" si="149">+J855</f>
        <v>6.6</v>
      </c>
      <c r="L856" s="117"/>
      <c r="M856" s="118"/>
      <c r="N856" s="117"/>
      <c r="O856" s="118"/>
      <c r="P856" s="117"/>
      <c r="Q856" s="118"/>
    </row>
    <row r="857" spans="9:17" ht="13.15" x14ac:dyDescent="0.4">
      <c r="I857" s="117">
        <v>45778</v>
      </c>
      <c r="J857" s="118">
        <f t="shared" ref="J857" si="150">+J856</f>
        <v>6.6</v>
      </c>
      <c r="L857" s="117"/>
      <c r="M857" s="118"/>
      <c r="N857" s="117"/>
      <c r="O857" s="118"/>
      <c r="P857" s="117"/>
      <c r="Q857" s="118"/>
    </row>
    <row r="858" spans="9:17" ht="13.15" x14ac:dyDescent="0.4">
      <c r="I858" s="117">
        <v>45779</v>
      </c>
      <c r="J858" s="118">
        <f t="shared" ref="J858" si="151">+J857</f>
        <v>6.6</v>
      </c>
      <c r="L858" s="117"/>
      <c r="M858" s="118"/>
      <c r="N858" s="117"/>
      <c r="O858" s="118"/>
      <c r="P858" s="117"/>
      <c r="Q858" s="118"/>
    </row>
    <row r="859" spans="9:17" ht="13.15" x14ac:dyDescent="0.4">
      <c r="I859" s="117">
        <v>45780</v>
      </c>
      <c r="J859" s="118">
        <f t="shared" ref="J859" si="152">+J858</f>
        <v>6.6</v>
      </c>
      <c r="L859" s="117"/>
      <c r="M859" s="118"/>
      <c r="N859" s="117"/>
      <c r="O859" s="118"/>
      <c r="P859" s="117"/>
      <c r="Q859" s="118"/>
    </row>
    <row r="860" spans="9:17" ht="13.15" x14ac:dyDescent="0.4">
      <c r="I860" s="117">
        <v>45781</v>
      </c>
      <c r="J860" s="118">
        <f t="shared" ref="J860" si="153">+J859</f>
        <v>6.6</v>
      </c>
      <c r="L860" s="117"/>
      <c r="M860" s="118"/>
      <c r="N860" s="117"/>
      <c r="O860" s="118"/>
      <c r="P860" s="117"/>
      <c r="Q860" s="118"/>
    </row>
    <row r="861" spans="9:17" ht="13.15" x14ac:dyDescent="0.4">
      <c r="I861" s="117">
        <v>45782</v>
      </c>
      <c r="J861" s="118">
        <f t="shared" ref="J861" si="154">+J860</f>
        <v>6.6</v>
      </c>
      <c r="L861" s="117"/>
      <c r="M861" s="118"/>
      <c r="N861" s="117"/>
      <c r="O861" s="118"/>
      <c r="P861" s="117"/>
      <c r="Q861" s="118"/>
    </row>
    <row r="862" spans="9:17" ht="13.15" x14ac:dyDescent="0.4">
      <c r="I862" s="117">
        <v>45783</v>
      </c>
      <c r="J862" s="118">
        <f t="shared" ref="J862" si="155">+J861</f>
        <v>6.6</v>
      </c>
      <c r="L862" s="117"/>
      <c r="M862" s="118"/>
      <c r="N862" s="117"/>
      <c r="O862" s="118"/>
      <c r="P862" s="117"/>
      <c r="Q862" s="118"/>
    </row>
    <row r="863" spans="9:17" ht="13.15" x14ac:dyDescent="0.4">
      <c r="I863" s="117">
        <v>45784</v>
      </c>
      <c r="J863" s="118">
        <f t="shared" ref="J863" si="156">+J862</f>
        <v>6.6</v>
      </c>
      <c r="L863" s="117"/>
      <c r="M863" s="118"/>
      <c r="N863" s="117"/>
      <c r="O863" s="118"/>
      <c r="P863" s="117"/>
      <c r="Q863" s="118"/>
    </row>
    <row r="864" spans="9:17" ht="13.15" x14ac:dyDescent="0.4">
      <c r="I864" s="117">
        <v>45785</v>
      </c>
      <c r="J864" s="118">
        <f t="shared" ref="J864" si="157">+J863</f>
        <v>6.6</v>
      </c>
      <c r="L864" s="117"/>
      <c r="M864" s="118"/>
      <c r="N864" s="117"/>
      <c r="O864" s="118"/>
      <c r="P864" s="117"/>
      <c r="Q864" s="118"/>
    </row>
    <row r="865" spans="9:17" ht="13.15" x14ac:dyDescent="0.4">
      <c r="I865" s="117">
        <v>45786</v>
      </c>
      <c r="J865" s="118">
        <f t="shared" ref="J865" si="158">+J864</f>
        <v>6.6</v>
      </c>
      <c r="L865" s="117"/>
      <c r="M865" s="118"/>
      <c r="N865" s="117"/>
      <c r="O865" s="118"/>
      <c r="P865" s="117"/>
      <c r="Q865" s="118"/>
    </row>
    <row r="866" spans="9:17" ht="13.15" x14ac:dyDescent="0.4">
      <c r="I866" s="117">
        <v>45787</v>
      </c>
      <c r="J866" s="118">
        <f t="shared" ref="J866" si="159">+J865</f>
        <v>6.6</v>
      </c>
      <c r="L866" s="117"/>
      <c r="M866" s="118"/>
      <c r="N866" s="117"/>
      <c r="O866" s="118"/>
      <c r="P866" s="117"/>
      <c r="Q866" s="118"/>
    </row>
    <row r="867" spans="9:17" ht="13.15" x14ac:dyDescent="0.4">
      <c r="I867" s="117">
        <v>45788</v>
      </c>
      <c r="J867" s="118">
        <f t="shared" ref="J867" si="160">+J866</f>
        <v>6.6</v>
      </c>
      <c r="L867" s="117"/>
      <c r="M867" s="118"/>
      <c r="N867" s="117"/>
      <c r="O867" s="118"/>
      <c r="P867" s="117"/>
      <c r="Q867" s="118"/>
    </row>
    <row r="868" spans="9:17" ht="13.15" x14ac:dyDescent="0.4">
      <c r="I868" s="117">
        <v>45789</v>
      </c>
      <c r="J868" s="118">
        <f t="shared" ref="J868" si="161">+J867</f>
        <v>6.6</v>
      </c>
      <c r="L868" s="117"/>
      <c r="M868" s="118"/>
      <c r="N868" s="117"/>
      <c r="O868" s="118"/>
      <c r="P868" s="117"/>
      <c r="Q868" s="118"/>
    </row>
    <row r="869" spans="9:17" ht="13.15" x14ac:dyDescent="0.4">
      <c r="I869" s="117">
        <v>45790</v>
      </c>
      <c r="J869" s="118">
        <f t="shared" ref="J869" si="162">+J868</f>
        <v>6.6</v>
      </c>
      <c r="L869" s="117"/>
      <c r="M869" s="118"/>
      <c r="N869" s="117"/>
      <c r="O869" s="118"/>
      <c r="P869" s="117"/>
      <c r="Q869" s="118"/>
    </row>
    <row r="870" spans="9:17" ht="13.15" x14ac:dyDescent="0.4">
      <c r="I870" s="117">
        <v>45791</v>
      </c>
      <c r="J870" s="118">
        <f t="shared" ref="J870" si="163">+J869</f>
        <v>6.6</v>
      </c>
      <c r="L870" s="117"/>
      <c r="M870" s="118"/>
      <c r="N870" s="117"/>
      <c r="O870" s="118"/>
      <c r="P870" s="117"/>
      <c r="Q870" s="118"/>
    </row>
    <row r="871" spans="9:17" ht="13.15" x14ac:dyDescent="0.4">
      <c r="I871" s="117">
        <v>45792</v>
      </c>
      <c r="J871" s="118">
        <f t="shared" ref="J871" si="164">+J870</f>
        <v>6.6</v>
      </c>
      <c r="L871" s="117"/>
      <c r="M871" s="118"/>
      <c r="N871" s="117"/>
      <c r="O871" s="118"/>
      <c r="P871" s="117"/>
      <c r="Q871" s="118"/>
    </row>
    <row r="872" spans="9:17" ht="13.15" x14ac:dyDescent="0.4">
      <c r="I872" s="117">
        <v>45793</v>
      </c>
      <c r="J872" s="118">
        <f t="shared" ref="J872" si="165">+J871</f>
        <v>6.6</v>
      </c>
      <c r="L872" s="117"/>
      <c r="M872" s="118"/>
      <c r="N872" s="117"/>
      <c r="O872" s="118"/>
      <c r="P872" s="117"/>
      <c r="Q872" s="118"/>
    </row>
    <row r="873" spans="9:17" ht="13.15" x14ac:dyDescent="0.4">
      <c r="I873" s="117">
        <v>45794</v>
      </c>
      <c r="J873" s="118">
        <f t="shared" ref="J873" si="166">+J872</f>
        <v>6.6</v>
      </c>
      <c r="L873" s="117"/>
      <c r="M873" s="118"/>
      <c r="N873" s="117"/>
      <c r="O873" s="118"/>
      <c r="P873" s="117"/>
      <c r="Q873" s="118"/>
    </row>
    <row r="874" spans="9:17" ht="13.15" x14ac:dyDescent="0.4">
      <c r="I874" s="117">
        <v>45795</v>
      </c>
      <c r="J874" s="118">
        <f t="shared" ref="J874" si="167">+J873</f>
        <v>6.6</v>
      </c>
      <c r="L874" s="117"/>
      <c r="M874" s="118"/>
      <c r="N874" s="117"/>
      <c r="O874" s="118"/>
      <c r="P874" s="117"/>
      <c r="Q874" s="118"/>
    </row>
    <row r="875" spans="9:17" ht="13.15" x14ac:dyDescent="0.4">
      <c r="I875" s="117">
        <v>45796</v>
      </c>
      <c r="J875" s="118">
        <f t="shared" ref="J875" si="168">+J874</f>
        <v>6.6</v>
      </c>
      <c r="L875" s="117"/>
      <c r="M875" s="118"/>
      <c r="N875" s="117"/>
      <c r="O875" s="118"/>
      <c r="P875" s="117"/>
      <c r="Q875" s="118"/>
    </row>
    <row r="876" spans="9:17" ht="13.15" x14ac:dyDescent="0.4">
      <c r="I876" s="117">
        <v>45797</v>
      </c>
      <c r="J876" s="118">
        <f t="shared" ref="J876" si="169">+J875</f>
        <v>6.6</v>
      </c>
      <c r="L876" s="117"/>
      <c r="M876" s="118"/>
      <c r="N876" s="117"/>
      <c r="O876" s="118"/>
      <c r="P876" s="117"/>
      <c r="Q876" s="118"/>
    </row>
    <row r="877" spans="9:17" ht="13.15" x14ac:dyDescent="0.4">
      <c r="I877" s="117">
        <v>45798</v>
      </c>
      <c r="J877" s="118">
        <f t="shared" ref="J877" si="170">+J876</f>
        <v>6.6</v>
      </c>
      <c r="L877" s="117"/>
      <c r="M877" s="118"/>
      <c r="N877" s="117"/>
      <c r="O877" s="118"/>
      <c r="P877" s="117"/>
      <c r="Q877" s="118"/>
    </row>
    <row r="878" spans="9:17" ht="13.15" x14ac:dyDescent="0.4">
      <c r="I878" s="117">
        <v>45799</v>
      </c>
      <c r="J878" s="118">
        <f t="shared" ref="J878" si="171">+J877</f>
        <v>6.6</v>
      </c>
      <c r="L878" s="117"/>
      <c r="M878" s="118"/>
      <c r="N878" s="117"/>
      <c r="O878" s="118"/>
      <c r="P878" s="117"/>
      <c r="Q878" s="118"/>
    </row>
    <row r="879" spans="9:17" ht="13.15" x14ac:dyDescent="0.4">
      <c r="I879" s="117">
        <v>45800</v>
      </c>
      <c r="J879" s="118">
        <f t="shared" ref="J879" si="172">+J878</f>
        <v>6.6</v>
      </c>
      <c r="L879" s="117"/>
      <c r="M879" s="118"/>
      <c r="N879" s="117"/>
      <c r="O879" s="118"/>
      <c r="P879" s="117"/>
      <c r="Q879" s="118"/>
    </row>
    <row r="880" spans="9:17" ht="13.15" x14ac:dyDescent="0.4">
      <c r="I880" s="117">
        <v>45801</v>
      </c>
      <c r="J880" s="118">
        <f t="shared" ref="J880" si="173">+J879</f>
        <v>6.6</v>
      </c>
      <c r="L880" s="117"/>
      <c r="M880" s="118"/>
      <c r="N880" s="117"/>
      <c r="O880" s="118"/>
      <c r="P880" s="117"/>
      <c r="Q880" s="118"/>
    </row>
    <row r="881" spans="9:17" ht="13.15" x14ac:dyDescent="0.4">
      <c r="I881" s="117">
        <v>45802</v>
      </c>
      <c r="J881" s="118">
        <f t="shared" ref="J881" si="174">+J880</f>
        <v>6.6</v>
      </c>
      <c r="L881" s="117"/>
      <c r="M881" s="118"/>
      <c r="N881" s="117"/>
      <c r="O881" s="118"/>
      <c r="P881" s="117"/>
      <c r="Q881" s="118"/>
    </row>
    <row r="882" spans="9:17" ht="13.15" x14ac:dyDescent="0.4">
      <c r="I882" s="117">
        <v>45803</v>
      </c>
      <c r="J882" s="118">
        <f t="shared" ref="J882" si="175">+J881</f>
        <v>6.6</v>
      </c>
      <c r="L882" s="117"/>
      <c r="M882" s="118"/>
      <c r="N882" s="117"/>
      <c r="O882" s="118"/>
      <c r="P882" s="117"/>
      <c r="Q882" s="118"/>
    </row>
    <row r="883" spans="9:17" ht="13.15" x14ac:dyDescent="0.4">
      <c r="I883" s="117">
        <v>45804</v>
      </c>
      <c r="J883" s="118">
        <f t="shared" ref="J883" si="176">+J882</f>
        <v>6.6</v>
      </c>
      <c r="L883" s="117"/>
      <c r="M883" s="118"/>
      <c r="N883" s="117"/>
      <c r="O883" s="118"/>
      <c r="P883" s="117"/>
      <c r="Q883" s="118"/>
    </row>
    <row r="884" spans="9:17" ht="13.15" x14ac:dyDescent="0.4">
      <c r="I884" s="117">
        <v>45805</v>
      </c>
      <c r="J884" s="118">
        <f t="shared" ref="J884" si="177">+J883</f>
        <v>6.6</v>
      </c>
      <c r="L884" s="117"/>
      <c r="M884" s="118"/>
      <c r="N884" s="117"/>
      <c r="O884" s="118"/>
      <c r="P884" s="117"/>
      <c r="Q884" s="118"/>
    </row>
    <row r="885" spans="9:17" ht="13.15" x14ac:dyDescent="0.4">
      <c r="I885" s="117">
        <v>45806</v>
      </c>
      <c r="J885" s="118">
        <f t="shared" ref="J885" si="178">+J884</f>
        <v>6.6</v>
      </c>
      <c r="L885" s="117"/>
      <c r="M885" s="118"/>
      <c r="N885" s="117"/>
      <c r="O885" s="118"/>
      <c r="P885" s="117"/>
      <c r="Q885" s="118"/>
    </row>
    <row r="886" spans="9:17" ht="13.15" x14ac:dyDescent="0.4">
      <c r="I886" s="117">
        <v>45807</v>
      </c>
      <c r="J886" s="118">
        <f t="shared" ref="J886" si="179">+J885</f>
        <v>6.6</v>
      </c>
      <c r="L886" s="117"/>
      <c r="M886" s="118"/>
      <c r="N886" s="117"/>
      <c r="O886" s="118"/>
      <c r="P886" s="117"/>
      <c r="Q886" s="118"/>
    </row>
    <row r="887" spans="9:17" ht="13.15" x14ac:dyDescent="0.4">
      <c r="I887" s="117">
        <v>45808</v>
      </c>
      <c r="J887" s="118">
        <f t="shared" ref="J887" si="180">+J886</f>
        <v>6.6</v>
      </c>
      <c r="L887" s="117"/>
      <c r="M887" s="118"/>
      <c r="N887" s="117"/>
      <c r="O887" s="118"/>
      <c r="P887" s="117"/>
      <c r="Q887" s="118"/>
    </row>
    <row r="888" spans="9:17" ht="13.15" x14ac:dyDescent="0.4">
      <c r="I888" s="117">
        <v>45809</v>
      </c>
      <c r="J888" s="118">
        <f t="shared" ref="J888" si="181">+J887</f>
        <v>6.6</v>
      </c>
      <c r="L888" s="117"/>
      <c r="M888" s="118"/>
      <c r="N888" s="117"/>
      <c r="O888" s="118"/>
      <c r="P888" s="117"/>
      <c r="Q888" s="118"/>
    </row>
    <row r="889" spans="9:17" ht="13.15" x14ac:dyDescent="0.4">
      <c r="I889" s="117">
        <v>45810</v>
      </c>
      <c r="J889" s="118">
        <f t="shared" ref="J889" si="182">+J888</f>
        <v>6.6</v>
      </c>
      <c r="L889" s="117"/>
      <c r="M889" s="118"/>
      <c r="N889" s="117"/>
      <c r="O889" s="118"/>
      <c r="P889" s="117"/>
      <c r="Q889" s="118"/>
    </row>
    <row r="890" spans="9:17" ht="13.15" x14ac:dyDescent="0.4">
      <c r="I890" s="117">
        <v>45811</v>
      </c>
      <c r="J890" s="118">
        <f t="shared" ref="J890" si="183">+J889</f>
        <v>6.6</v>
      </c>
      <c r="L890" s="117"/>
      <c r="M890" s="118"/>
      <c r="N890" s="117"/>
      <c r="O890" s="118"/>
      <c r="P890" s="117"/>
      <c r="Q890" s="118"/>
    </row>
    <row r="891" spans="9:17" ht="13.15" x14ac:dyDescent="0.4">
      <c r="I891" s="117">
        <v>45812</v>
      </c>
      <c r="J891" s="118">
        <f t="shared" ref="J891" si="184">+J890</f>
        <v>6.6</v>
      </c>
      <c r="L891" s="117"/>
      <c r="M891" s="118"/>
      <c r="N891" s="117"/>
      <c r="O891" s="118"/>
      <c r="P891" s="117"/>
      <c r="Q891" s="118"/>
    </row>
    <row r="892" spans="9:17" ht="13.15" x14ac:dyDescent="0.4">
      <c r="I892" s="117">
        <v>45813</v>
      </c>
      <c r="J892" s="118">
        <f t="shared" ref="J892" si="185">+J891</f>
        <v>6.6</v>
      </c>
      <c r="L892" s="117"/>
      <c r="M892" s="118"/>
      <c r="N892" s="117"/>
      <c r="O892" s="118"/>
      <c r="P892" s="117"/>
      <c r="Q892" s="118"/>
    </row>
    <row r="893" spans="9:17" ht="13.15" x14ac:dyDescent="0.4">
      <c r="I893" s="117">
        <v>45814</v>
      </c>
      <c r="J893" s="118">
        <f t="shared" ref="J893" si="186">+J892</f>
        <v>6.6</v>
      </c>
      <c r="L893" s="117"/>
      <c r="M893" s="118"/>
      <c r="N893" s="117"/>
      <c r="O893" s="118"/>
      <c r="P893" s="117"/>
      <c r="Q893" s="118"/>
    </row>
    <row r="894" spans="9:17" ht="13.15" x14ac:dyDescent="0.4">
      <c r="I894" s="117">
        <v>45815</v>
      </c>
      <c r="J894" s="118">
        <f t="shared" ref="J894" si="187">+J893</f>
        <v>6.6</v>
      </c>
      <c r="L894" s="117"/>
      <c r="M894" s="118"/>
      <c r="N894" s="117"/>
      <c r="O894" s="118"/>
      <c r="P894" s="117"/>
      <c r="Q894" s="118"/>
    </row>
    <row r="895" spans="9:17" ht="13.15" x14ac:dyDescent="0.4">
      <c r="I895" s="117">
        <v>45816</v>
      </c>
      <c r="J895" s="118">
        <f t="shared" ref="J895" si="188">+J894</f>
        <v>6.6</v>
      </c>
      <c r="L895" s="117"/>
      <c r="M895" s="118"/>
      <c r="N895" s="117"/>
      <c r="O895" s="118"/>
      <c r="P895" s="117"/>
      <c r="Q895" s="118"/>
    </row>
    <row r="896" spans="9:17" ht="13.15" x14ac:dyDescent="0.4">
      <c r="I896" s="117">
        <v>45817</v>
      </c>
      <c r="J896" s="118">
        <f t="shared" ref="J896" si="189">+J895</f>
        <v>6.6</v>
      </c>
      <c r="L896" s="117"/>
      <c r="M896" s="118"/>
      <c r="N896" s="117"/>
      <c r="O896" s="118"/>
      <c r="P896" s="117"/>
      <c r="Q896" s="118"/>
    </row>
    <row r="897" spans="9:17" ht="13.15" x14ac:dyDescent="0.4">
      <c r="I897" s="117">
        <v>45818</v>
      </c>
      <c r="J897" s="118">
        <f t="shared" ref="J897" si="190">+J896</f>
        <v>6.6</v>
      </c>
      <c r="L897" s="117"/>
      <c r="M897" s="118"/>
      <c r="N897" s="117"/>
      <c r="O897" s="118"/>
      <c r="P897" s="117"/>
      <c r="Q897" s="118"/>
    </row>
    <row r="898" spans="9:17" ht="13.15" x14ac:dyDescent="0.4">
      <c r="I898" s="117">
        <v>45819</v>
      </c>
      <c r="J898" s="118">
        <f t="shared" ref="J898" si="191">+J897</f>
        <v>6.6</v>
      </c>
      <c r="L898" s="117"/>
      <c r="M898" s="118"/>
      <c r="N898" s="117"/>
      <c r="O898" s="118"/>
      <c r="P898" s="117"/>
      <c r="Q898" s="118"/>
    </row>
    <row r="899" spans="9:17" ht="13.15" x14ac:dyDescent="0.4">
      <c r="I899" s="117">
        <v>45820</v>
      </c>
      <c r="J899" s="118">
        <f t="shared" ref="J899" si="192">+J898</f>
        <v>6.6</v>
      </c>
      <c r="L899" s="117"/>
      <c r="M899" s="118"/>
      <c r="N899" s="117"/>
      <c r="O899" s="118"/>
      <c r="P899" s="117"/>
      <c r="Q899" s="118"/>
    </row>
    <row r="900" spans="9:17" ht="13.15" x14ac:dyDescent="0.4">
      <c r="I900" s="117">
        <v>45821</v>
      </c>
      <c r="J900" s="118">
        <f t="shared" ref="J900" si="193">+J899</f>
        <v>6.6</v>
      </c>
      <c r="L900" s="117"/>
      <c r="M900" s="118"/>
      <c r="N900" s="117"/>
      <c r="O900" s="118"/>
      <c r="P900" s="117"/>
      <c r="Q900" s="118"/>
    </row>
    <row r="901" spans="9:17" ht="13.15" x14ac:dyDescent="0.4">
      <c r="I901" s="117">
        <v>45822</v>
      </c>
      <c r="J901" s="118">
        <f t="shared" ref="J901" si="194">+J900</f>
        <v>6.6</v>
      </c>
      <c r="L901" s="117"/>
      <c r="M901" s="118"/>
      <c r="N901" s="117"/>
      <c r="O901" s="118"/>
      <c r="P901" s="117"/>
      <c r="Q901" s="118"/>
    </row>
    <row r="902" spans="9:17" ht="13.15" x14ac:dyDescent="0.4">
      <c r="I902" s="117">
        <v>45823</v>
      </c>
      <c r="J902" s="118">
        <f t="shared" ref="J902" si="195">+J901</f>
        <v>6.6</v>
      </c>
      <c r="L902" s="117"/>
      <c r="M902" s="118"/>
      <c r="N902" s="117"/>
      <c r="O902" s="118"/>
      <c r="P902" s="117"/>
      <c r="Q902" s="118"/>
    </row>
    <row r="903" spans="9:17" ht="13.15" x14ac:dyDescent="0.4">
      <c r="I903" s="117">
        <v>45824</v>
      </c>
      <c r="J903" s="118">
        <f t="shared" ref="J903" si="196">+J902</f>
        <v>6.6</v>
      </c>
      <c r="L903" s="117"/>
      <c r="M903" s="118"/>
      <c r="N903" s="117"/>
      <c r="O903" s="118"/>
      <c r="P903" s="117"/>
      <c r="Q903" s="118"/>
    </row>
    <row r="904" spans="9:17" ht="13.15" x14ac:dyDescent="0.4">
      <c r="I904" s="117">
        <v>45825</v>
      </c>
      <c r="J904" s="118">
        <f t="shared" ref="J904" si="197">+J903</f>
        <v>6.6</v>
      </c>
      <c r="L904" s="117"/>
      <c r="M904" s="118"/>
      <c r="N904" s="117"/>
      <c r="O904" s="118"/>
      <c r="P904" s="117"/>
      <c r="Q904" s="118"/>
    </row>
    <row r="905" spans="9:17" ht="13.15" x14ac:dyDescent="0.4">
      <c r="I905" s="117">
        <v>45826</v>
      </c>
      <c r="J905" s="118">
        <f t="shared" ref="J905" si="198">+J904</f>
        <v>6.6</v>
      </c>
      <c r="L905" s="117"/>
      <c r="M905" s="118"/>
      <c r="N905" s="117"/>
      <c r="O905" s="118"/>
      <c r="P905" s="117"/>
      <c r="Q905" s="118"/>
    </row>
    <row r="906" spans="9:17" ht="13.15" x14ac:dyDescent="0.4">
      <c r="I906" s="117">
        <v>45827</v>
      </c>
      <c r="J906" s="118">
        <f t="shared" ref="J906" si="199">+J905</f>
        <v>6.6</v>
      </c>
      <c r="L906" s="117"/>
      <c r="M906" s="118"/>
      <c r="N906" s="117"/>
      <c r="O906" s="118"/>
      <c r="P906" s="117"/>
      <c r="Q906" s="118"/>
    </row>
    <row r="907" spans="9:17" ht="13.15" x14ac:dyDescent="0.4">
      <c r="I907" s="117">
        <v>45828</v>
      </c>
      <c r="J907" s="118">
        <f t="shared" ref="J907" si="200">+J906</f>
        <v>6.6</v>
      </c>
      <c r="L907" s="117"/>
      <c r="M907" s="118"/>
      <c r="N907" s="117"/>
      <c r="O907" s="118"/>
      <c r="P907" s="117"/>
      <c r="Q907" s="118"/>
    </row>
    <row r="908" spans="9:17" ht="13.15" x14ac:dyDescent="0.4">
      <c r="I908" s="117">
        <v>45829</v>
      </c>
      <c r="J908" s="118">
        <f t="shared" ref="J908" si="201">+J907</f>
        <v>6.6</v>
      </c>
      <c r="L908" s="117"/>
      <c r="M908" s="118"/>
      <c r="N908" s="117"/>
      <c r="O908" s="118"/>
      <c r="P908" s="117"/>
      <c r="Q908" s="118"/>
    </row>
    <row r="909" spans="9:17" ht="13.15" x14ac:dyDescent="0.4">
      <c r="I909" s="117">
        <v>45830</v>
      </c>
      <c r="J909" s="118">
        <f t="shared" ref="J909" si="202">+J908</f>
        <v>6.6</v>
      </c>
      <c r="L909" s="117"/>
      <c r="M909" s="118"/>
      <c r="N909" s="117"/>
      <c r="O909" s="118"/>
      <c r="P909" s="117"/>
      <c r="Q909" s="118"/>
    </row>
    <row r="910" spans="9:17" ht="13.15" x14ac:dyDescent="0.4">
      <c r="I910" s="117">
        <v>45831</v>
      </c>
      <c r="J910" s="118">
        <f t="shared" ref="J910" si="203">+J909</f>
        <v>6.6</v>
      </c>
      <c r="L910" s="117"/>
      <c r="M910" s="118"/>
      <c r="N910" s="117"/>
      <c r="O910" s="118"/>
      <c r="P910" s="117"/>
      <c r="Q910" s="118"/>
    </row>
    <row r="911" spans="9:17" ht="13.15" x14ac:dyDescent="0.4">
      <c r="I911" s="117">
        <v>45832</v>
      </c>
      <c r="J911" s="118">
        <f t="shared" ref="J911" si="204">+J910</f>
        <v>6.6</v>
      </c>
      <c r="L911" s="117"/>
      <c r="M911" s="118"/>
      <c r="N911" s="117"/>
      <c r="O911" s="118"/>
      <c r="P911" s="117"/>
      <c r="Q911" s="118"/>
    </row>
    <row r="912" spans="9:17" ht="13.15" x14ac:dyDescent="0.4">
      <c r="I912" s="117">
        <v>45833</v>
      </c>
      <c r="J912" s="118">
        <f t="shared" ref="J912" si="205">+J911</f>
        <v>6.6</v>
      </c>
      <c r="L912" s="117"/>
      <c r="M912" s="118"/>
      <c r="N912" s="117"/>
      <c r="O912" s="118"/>
      <c r="P912" s="117"/>
      <c r="Q912" s="118"/>
    </row>
    <row r="913" spans="9:17" ht="13.15" x14ac:dyDescent="0.4">
      <c r="I913" s="117">
        <v>45834</v>
      </c>
      <c r="J913" s="118">
        <f t="shared" ref="J913" si="206">+J912</f>
        <v>6.6</v>
      </c>
      <c r="L913" s="117"/>
      <c r="M913" s="118"/>
      <c r="N913" s="117"/>
      <c r="O913" s="118"/>
      <c r="P913" s="117"/>
      <c r="Q913" s="118"/>
    </row>
    <row r="914" spans="9:17" ht="13.15" x14ac:dyDescent="0.4">
      <c r="I914" s="117">
        <v>45835</v>
      </c>
      <c r="J914" s="118">
        <f t="shared" ref="J914" si="207">+J913</f>
        <v>6.6</v>
      </c>
      <c r="L914" s="117"/>
      <c r="M914" s="118"/>
      <c r="N914" s="117"/>
      <c r="O914" s="118"/>
      <c r="P914" s="117"/>
      <c r="Q914" s="118"/>
    </row>
    <row r="915" spans="9:17" ht="13.15" x14ac:dyDescent="0.4">
      <c r="I915" s="117">
        <v>45836</v>
      </c>
      <c r="J915" s="118">
        <f t="shared" ref="J915" si="208">+J914</f>
        <v>6.6</v>
      </c>
      <c r="L915" s="117"/>
      <c r="M915" s="118"/>
      <c r="N915" s="117"/>
      <c r="O915" s="118"/>
      <c r="P915" s="117"/>
      <c r="Q915" s="118"/>
    </row>
    <row r="916" spans="9:17" ht="13.15" x14ac:dyDescent="0.4">
      <c r="I916" s="117">
        <v>45837</v>
      </c>
      <c r="J916" s="118">
        <f t="shared" ref="J916" si="209">+J915</f>
        <v>6.6</v>
      </c>
      <c r="L916" s="117"/>
      <c r="M916" s="118"/>
      <c r="N916" s="117"/>
      <c r="O916" s="118"/>
      <c r="P916" s="117"/>
      <c r="Q916" s="118"/>
    </row>
    <row r="917" spans="9:17" ht="13.15" x14ac:dyDescent="0.4">
      <c r="I917" s="117">
        <v>45838</v>
      </c>
      <c r="J917" s="118">
        <f t="shared" ref="J917" si="210">+J916</f>
        <v>6.6</v>
      </c>
      <c r="L917" s="117"/>
      <c r="M917" s="118"/>
      <c r="N917" s="117"/>
      <c r="O917" s="118"/>
      <c r="P917" s="117"/>
      <c r="Q917" s="118"/>
    </row>
    <row r="918" spans="9:17" ht="13.15" x14ac:dyDescent="0.4">
      <c r="I918" s="117">
        <v>45839</v>
      </c>
      <c r="J918" s="118">
        <f t="shared" ref="J918" si="211">+J917</f>
        <v>6.6</v>
      </c>
      <c r="L918" s="117"/>
      <c r="M918" s="118"/>
      <c r="N918" s="117"/>
      <c r="O918" s="118"/>
      <c r="P918" s="117"/>
      <c r="Q918" s="118"/>
    </row>
    <row r="919" spans="9:17" ht="13.15" x14ac:dyDescent="0.4">
      <c r="I919" s="117">
        <v>45840</v>
      </c>
      <c r="J919" s="118">
        <f t="shared" ref="J919" si="212">+J918</f>
        <v>6.6</v>
      </c>
      <c r="L919" s="117"/>
      <c r="M919" s="118"/>
      <c r="N919" s="117"/>
      <c r="O919" s="118"/>
      <c r="P919" s="117"/>
      <c r="Q919" s="118"/>
    </row>
    <row r="920" spans="9:17" ht="13.15" x14ac:dyDescent="0.4">
      <c r="I920" s="117">
        <v>45841</v>
      </c>
      <c r="J920" s="118">
        <f t="shared" ref="J920" si="213">+J919</f>
        <v>6.6</v>
      </c>
      <c r="L920" s="117"/>
      <c r="M920" s="118"/>
      <c r="N920" s="117"/>
      <c r="O920" s="118"/>
      <c r="P920" s="117"/>
      <c r="Q920" s="118"/>
    </row>
    <row r="921" spans="9:17" ht="13.15" x14ac:dyDescent="0.4">
      <c r="I921" s="117">
        <v>45842</v>
      </c>
      <c r="J921" s="118">
        <f t="shared" ref="J921" si="214">+J920</f>
        <v>6.6</v>
      </c>
      <c r="L921" s="117"/>
      <c r="M921" s="118"/>
      <c r="N921" s="117"/>
      <c r="O921" s="118"/>
      <c r="P921" s="117"/>
      <c r="Q921" s="118"/>
    </row>
    <row r="922" spans="9:17" ht="13.15" x14ac:dyDescent="0.4">
      <c r="I922" s="117">
        <v>45843</v>
      </c>
      <c r="J922" s="118">
        <f t="shared" ref="J922" si="215">+J921</f>
        <v>6.6</v>
      </c>
      <c r="L922" s="117"/>
      <c r="M922" s="118"/>
      <c r="N922" s="117"/>
      <c r="O922" s="118"/>
      <c r="P922" s="117"/>
      <c r="Q922" s="118"/>
    </row>
    <row r="923" spans="9:17" ht="13.15" x14ac:dyDescent="0.4">
      <c r="I923" s="117">
        <v>45844</v>
      </c>
      <c r="J923" s="118">
        <f t="shared" ref="J923" si="216">+J922</f>
        <v>6.6</v>
      </c>
      <c r="L923" s="117"/>
      <c r="M923" s="118"/>
      <c r="N923" s="117"/>
      <c r="O923" s="118"/>
      <c r="P923" s="117"/>
      <c r="Q923" s="118"/>
    </row>
    <row r="924" spans="9:17" ht="13.15" x14ac:dyDescent="0.4">
      <c r="I924" s="117">
        <v>45845</v>
      </c>
      <c r="J924" s="118">
        <f t="shared" ref="J924" si="217">+J923</f>
        <v>6.6</v>
      </c>
      <c r="L924" s="117"/>
      <c r="M924" s="118"/>
      <c r="N924" s="117"/>
      <c r="O924" s="118"/>
      <c r="P924" s="117"/>
      <c r="Q924" s="118"/>
    </row>
    <row r="925" spans="9:17" ht="13.15" x14ac:dyDescent="0.4">
      <c r="I925" s="117">
        <v>45846</v>
      </c>
      <c r="J925" s="118">
        <f t="shared" ref="J925" si="218">+J924</f>
        <v>6.6</v>
      </c>
      <c r="L925" s="117"/>
      <c r="M925" s="118"/>
      <c r="N925" s="117"/>
      <c r="O925" s="118"/>
      <c r="P925" s="117"/>
      <c r="Q925" s="118"/>
    </row>
    <row r="926" spans="9:17" ht="13.15" x14ac:dyDescent="0.4">
      <c r="I926" s="117">
        <v>45847</v>
      </c>
      <c r="J926" s="118">
        <f t="shared" ref="J926" si="219">+J925</f>
        <v>6.6</v>
      </c>
      <c r="L926" s="117"/>
      <c r="M926" s="118"/>
      <c r="N926" s="117"/>
      <c r="O926" s="118"/>
      <c r="P926" s="117"/>
      <c r="Q926" s="118"/>
    </row>
    <row r="927" spans="9:17" ht="13.15" x14ac:dyDescent="0.4">
      <c r="I927" s="117">
        <v>45848</v>
      </c>
      <c r="J927" s="118">
        <f t="shared" ref="J927" si="220">+J926</f>
        <v>6.6</v>
      </c>
      <c r="L927" s="117"/>
      <c r="M927" s="118"/>
      <c r="N927" s="117"/>
      <c r="O927" s="118"/>
      <c r="P927" s="117"/>
      <c r="Q927" s="118"/>
    </row>
    <row r="928" spans="9:17" ht="13.15" x14ac:dyDescent="0.4">
      <c r="I928" s="117">
        <v>45849</v>
      </c>
      <c r="J928" s="118">
        <f t="shared" ref="J928" si="221">+J927</f>
        <v>6.6</v>
      </c>
      <c r="L928" s="117"/>
      <c r="M928" s="118"/>
      <c r="N928" s="117"/>
      <c r="O928" s="118"/>
      <c r="P928" s="117"/>
      <c r="Q928" s="118"/>
    </row>
    <row r="929" spans="9:17" ht="13.15" x14ac:dyDescent="0.4">
      <c r="I929" s="117">
        <v>45850</v>
      </c>
      <c r="J929" s="118">
        <f t="shared" ref="J929" si="222">+J928</f>
        <v>6.6</v>
      </c>
      <c r="L929" s="117"/>
      <c r="M929" s="118"/>
      <c r="N929" s="117"/>
      <c r="O929" s="118"/>
      <c r="P929" s="117"/>
      <c r="Q929" s="118"/>
    </row>
    <row r="930" spans="9:17" ht="13.15" x14ac:dyDescent="0.4">
      <c r="I930" s="117">
        <v>45851</v>
      </c>
      <c r="J930" s="118">
        <f t="shared" ref="J930" si="223">+J929</f>
        <v>6.6</v>
      </c>
      <c r="L930" s="117"/>
      <c r="M930" s="118"/>
      <c r="N930" s="117"/>
      <c r="O930" s="118"/>
      <c r="P930" s="117"/>
      <c r="Q930" s="118"/>
    </row>
    <row r="931" spans="9:17" ht="13.15" x14ac:dyDescent="0.4">
      <c r="I931" s="117">
        <v>45852</v>
      </c>
      <c r="J931" s="118">
        <f t="shared" ref="J931" si="224">+J930</f>
        <v>6.6</v>
      </c>
      <c r="L931" s="117"/>
      <c r="M931" s="118"/>
      <c r="N931" s="117"/>
      <c r="O931" s="118"/>
      <c r="P931" s="117"/>
      <c r="Q931" s="118"/>
    </row>
    <row r="932" spans="9:17" ht="13.15" x14ac:dyDescent="0.4">
      <c r="I932" s="117">
        <v>45853</v>
      </c>
      <c r="J932" s="118">
        <f t="shared" ref="J932" si="225">+J931</f>
        <v>6.6</v>
      </c>
      <c r="L932" s="117"/>
      <c r="M932" s="118"/>
      <c r="N932" s="117"/>
      <c r="O932" s="118"/>
      <c r="P932" s="117"/>
      <c r="Q932" s="118"/>
    </row>
    <row r="933" spans="9:17" ht="13.15" x14ac:dyDescent="0.4">
      <c r="I933" s="117">
        <v>45854</v>
      </c>
      <c r="J933" s="118">
        <f t="shared" ref="J933" si="226">+J932</f>
        <v>6.6</v>
      </c>
      <c r="L933" s="117"/>
      <c r="M933" s="118"/>
      <c r="N933" s="117"/>
      <c r="O933" s="118"/>
      <c r="P933" s="117"/>
      <c r="Q933" s="118"/>
    </row>
    <row r="934" spans="9:17" ht="13.15" x14ac:dyDescent="0.4">
      <c r="I934" s="117">
        <v>45855</v>
      </c>
      <c r="J934" s="118">
        <f t="shared" ref="J934" si="227">+J933</f>
        <v>6.6</v>
      </c>
      <c r="L934" s="117"/>
      <c r="M934" s="118"/>
      <c r="N934" s="117"/>
      <c r="O934" s="118"/>
      <c r="P934" s="117"/>
      <c r="Q934" s="118"/>
    </row>
    <row r="935" spans="9:17" ht="13.15" x14ac:dyDescent="0.4">
      <c r="I935" s="117">
        <v>45856</v>
      </c>
      <c r="J935" s="118">
        <f t="shared" ref="J935" si="228">+J934</f>
        <v>6.6</v>
      </c>
      <c r="L935" s="117"/>
      <c r="M935" s="118"/>
      <c r="N935" s="117"/>
      <c r="O935" s="118"/>
      <c r="P935" s="117"/>
      <c r="Q935" s="118"/>
    </row>
    <row r="936" spans="9:17" ht="13.15" x14ac:dyDescent="0.4">
      <c r="I936" s="117">
        <v>45857</v>
      </c>
      <c r="J936" s="118">
        <f t="shared" ref="J936" si="229">+J935</f>
        <v>6.6</v>
      </c>
      <c r="L936" s="117"/>
      <c r="M936" s="118"/>
      <c r="N936" s="117"/>
      <c r="O936" s="118"/>
      <c r="P936" s="117"/>
      <c r="Q936" s="118"/>
    </row>
    <row r="937" spans="9:17" ht="13.15" x14ac:dyDescent="0.4">
      <c r="I937" s="117">
        <v>45858</v>
      </c>
      <c r="J937" s="118">
        <f t="shared" ref="J937" si="230">+J936</f>
        <v>6.6</v>
      </c>
      <c r="L937" s="117"/>
      <c r="M937" s="118"/>
      <c r="N937" s="117"/>
      <c r="O937" s="118"/>
      <c r="P937" s="117"/>
      <c r="Q937" s="118"/>
    </row>
    <row r="938" spans="9:17" ht="13.15" x14ac:dyDescent="0.4">
      <c r="I938" s="117">
        <v>45859</v>
      </c>
      <c r="J938" s="118">
        <f t="shared" ref="J938" si="231">+J937</f>
        <v>6.6</v>
      </c>
      <c r="L938" s="117"/>
      <c r="M938" s="118"/>
      <c r="N938" s="117"/>
      <c r="O938" s="118"/>
      <c r="P938" s="117"/>
      <c r="Q938" s="118"/>
    </row>
    <row r="939" spans="9:17" ht="13.15" x14ac:dyDescent="0.4">
      <c r="I939" s="117">
        <v>45860</v>
      </c>
      <c r="J939" s="118">
        <f t="shared" ref="J939" si="232">+J938</f>
        <v>6.6</v>
      </c>
      <c r="L939" s="117"/>
      <c r="M939" s="118"/>
      <c r="N939" s="117"/>
      <c r="O939" s="118"/>
      <c r="P939" s="117"/>
      <c r="Q939" s="118"/>
    </row>
    <row r="940" spans="9:17" ht="13.15" x14ac:dyDescent="0.4">
      <c r="I940" s="117">
        <v>45861</v>
      </c>
      <c r="J940" s="118">
        <f t="shared" ref="J940" si="233">+J939</f>
        <v>6.6</v>
      </c>
      <c r="L940" s="117"/>
      <c r="M940" s="118"/>
      <c r="N940" s="117"/>
      <c r="O940" s="118"/>
      <c r="P940" s="117"/>
      <c r="Q940" s="118"/>
    </row>
    <row r="941" spans="9:17" ht="13.15" x14ac:dyDescent="0.4">
      <c r="I941" s="117">
        <v>45862</v>
      </c>
      <c r="J941" s="118">
        <f t="shared" ref="J941" si="234">+J940</f>
        <v>6.6</v>
      </c>
      <c r="L941" s="117"/>
      <c r="M941" s="118"/>
      <c r="N941" s="117"/>
      <c r="O941" s="118"/>
      <c r="P941" s="117"/>
      <c r="Q941" s="118"/>
    </row>
    <row r="942" spans="9:17" ht="13.15" x14ac:dyDescent="0.4">
      <c r="I942" s="117">
        <v>45863</v>
      </c>
      <c r="J942" s="118">
        <f t="shared" ref="J942" si="235">+J941</f>
        <v>6.6</v>
      </c>
      <c r="L942" s="117"/>
      <c r="M942" s="118"/>
      <c r="N942" s="117"/>
      <c r="O942" s="118"/>
      <c r="P942" s="117"/>
      <c r="Q942" s="118"/>
    </row>
    <row r="943" spans="9:17" ht="13.15" x14ac:dyDescent="0.4">
      <c r="I943" s="117">
        <v>45864</v>
      </c>
      <c r="J943" s="118">
        <f t="shared" ref="J943" si="236">+J942</f>
        <v>6.6</v>
      </c>
      <c r="L943" s="117"/>
      <c r="M943" s="118"/>
      <c r="N943" s="117"/>
      <c r="O943" s="118"/>
      <c r="P943" s="117"/>
      <c r="Q943" s="118"/>
    </row>
    <row r="944" spans="9:17" ht="13.15" x14ac:dyDescent="0.4">
      <c r="I944" s="117">
        <v>45865</v>
      </c>
      <c r="J944" s="118">
        <f t="shared" ref="J944" si="237">+J943</f>
        <v>6.6</v>
      </c>
      <c r="L944" s="117"/>
      <c r="M944" s="118"/>
      <c r="N944" s="117"/>
      <c r="O944" s="118"/>
      <c r="P944" s="117"/>
      <c r="Q944" s="118"/>
    </row>
    <row r="945" spans="9:17" ht="13.15" x14ac:dyDescent="0.4">
      <c r="I945" s="117">
        <v>45866</v>
      </c>
      <c r="J945" s="118">
        <f t="shared" ref="J945" si="238">+J944</f>
        <v>6.6</v>
      </c>
      <c r="L945" s="117"/>
      <c r="M945" s="118"/>
      <c r="N945" s="117"/>
      <c r="O945" s="118"/>
      <c r="P945" s="117"/>
      <c r="Q945" s="118"/>
    </row>
    <row r="946" spans="9:17" ht="13.15" x14ac:dyDescent="0.4">
      <c r="I946" s="117">
        <v>45867</v>
      </c>
      <c r="J946" s="118">
        <f t="shared" ref="J946" si="239">+J945</f>
        <v>6.6</v>
      </c>
      <c r="L946" s="117"/>
      <c r="M946" s="118"/>
      <c r="N946" s="117"/>
      <c r="O946" s="118"/>
      <c r="P946" s="117"/>
      <c r="Q946" s="118"/>
    </row>
    <row r="947" spans="9:17" ht="13.15" x14ac:dyDescent="0.4">
      <c r="I947" s="117">
        <v>45868</v>
      </c>
      <c r="J947" s="118">
        <f t="shared" ref="J947" si="240">+J946</f>
        <v>6.6</v>
      </c>
      <c r="L947" s="117"/>
      <c r="M947" s="118"/>
      <c r="N947" s="117"/>
      <c r="O947" s="118"/>
      <c r="P947" s="117"/>
      <c r="Q947" s="118"/>
    </row>
    <row r="948" spans="9:17" ht="13.15" x14ac:dyDescent="0.4">
      <c r="I948" s="117">
        <v>45869</v>
      </c>
      <c r="J948" s="118">
        <f t="shared" ref="J948" si="241">+J947</f>
        <v>6.6</v>
      </c>
      <c r="L948" s="117"/>
      <c r="M948" s="118"/>
      <c r="N948" s="117"/>
      <c r="O948" s="118"/>
      <c r="P948" s="117"/>
      <c r="Q948" s="118"/>
    </row>
    <row r="949" spans="9:17" ht="13.15" x14ac:dyDescent="0.4">
      <c r="I949" s="117">
        <v>45870</v>
      </c>
      <c r="J949" s="118">
        <f t="shared" ref="J949" si="242">+J948</f>
        <v>6.6</v>
      </c>
      <c r="L949" s="117"/>
      <c r="M949" s="118"/>
      <c r="N949" s="117"/>
      <c r="O949" s="118"/>
      <c r="P949" s="117"/>
      <c r="Q949" s="118"/>
    </row>
    <row r="950" spans="9:17" ht="13.15" x14ac:dyDescent="0.4">
      <c r="I950" s="117">
        <v>45871</v>
      </c>
      <c r="J950" s="118">
        <f t="shared" ref="J950" si="243">+J949</f>
        <v>6.6</v>
      </c>
      <c r="L950" s="117"/>
      <c r="M950" s="118"/>
      <c r="N950" s="117"/>
      <c r="O950" s="118"/>
      <c r="P950" s="117"/>
      <c r="Q950" s="118"/>
    </row>
    <row r="951" spans="9:17" ht="13.15" x14ac:dyDescent="0.4">
      <c r="I951" s="117">
        <v>45872</v>
      </c>
      <c r="J951" s="118">
        <f t="shared" ref="J951" si="244">+J950</f>
        <v>6.6</v>
      </c>
      <c r="L951" s="117"/>
      <c r="M951" s="118"/>
      <c r="N951" s="117"/>
      <c r="O951" s="118"/>
      <c r="P951" s="117"/>
      <c r="Q951" s="118"/>
    </row>
    <row r="952" spans="9:17" ht="13.15" x14ac:dyDescent="0.4">
      <c r="I952" s="117">
        <v>45873</v>
      </c>
      <c r="J952" s="118">
        <f t="shared" ref="J952" si="245">+J951</f>
        <v>6.6</v>
      </c>
      <c r="L952" s="117"/>
      <c r="M952" s="118"/>
      <c r="N952" s="117"/>
      <c r="O952" s="118"/>
      <c r="P952" s="117"/>
      <c r="Q952" s="118"/>
    </row>
    <row r="953" spans="9:17" ht="13.15" x14ac:dyDescent="0.4">
      <c r="I953" s="117">
        <v>45874</v>
      </c>
      <c r="J953" s="118">
        <f t="shared" ref="J953" si="246">+J952</f>
        <v>6.6</v>
      </c>
      <c r="L953" s="117"/>
      <c r="M953" s="118"/>
      <c r="N953" s="117"/>
      <c r="O953" s="118"/>
      <c r="P953" s="117"/>
      <c r="Q953" s="118"/>
    </row>
    <row r="954" spans="9:17" ht="13.15" x14ac:dyDescent="0.4">
      <c r="I954" s="117">
        <v>45875</v>
      </c>
      <c r="J954" s="118">
        <f t="shared" ref="J954" si="247">+J953</f>
        <v>6.6</v>
      </c>
      <c r="L954" s="117"/>
      <c r="M954" s="118"/>
      <c r="N954" s="117"/>
      <c r="O954" s="118"/>
      <c r="P954" s="117"/>
      <c r="Q954" s="118"/>
    </row>
    <row r="955" spans="9:17" ht="13.15" x14ac:dyDescent="0.4">
      <c r="I955" s="117">
        <v>45876</v>
      </c>
      <c r="J955" s="118">
        <f t="shared" ref="J955" si="248">+J954</f>
        <v>6.6</v>
      </c>
      <c r="L955" s="117"/>
      <c r="M955" s="118"/>
      <c r="N955" s="117"/>
      <c r="O955" s="118"/>
      <c r="P955" s="117"/>
      <c r="Q955" s="118"/>
    </row>
    <row r="956" spans="9:17" ht="13.15" x14ac:dyDescent="0.4">
      <c r="I956" s="117">
        <v>45877</v>
      </c>
      <c r="J956" s="118">
        <f t="shared" ref="J956" si="249">+J955</f>
        <v>6.6</v>
      </c>
      <c r="L956" s="117"/>
      <c r="M956" s="118"/>
      <c r="N956" s="117"/>
      <c r="O956" s="118"/>
      <c r="P956" s="117"/>
      <c r="Q956" s="118"/>
    </row>
    <row r="957" spans="9:17" ht="13.15" x14ac:dyDescent="0.4">
      <c r="I957" s="117">
        <v>45878</v>
      </c>
      <c r="J957" s="118">
        <f t="shared" ref="J957" si="250">+J956</f>
        <v>6.6</v>
      </c>
      <c r="L957" s="117"/>
      <c r="M957" s="118"/>
      <c r="N957" s="117"/>
      <c r="O957" s="118"/>
      <c r="P957" s="117"/>
      <c r="Q957" s="118"/>
    </row>
    <row r="958" spans="9:17" ht="13.15" x14ac:dyDescent="0.4">
      <c r="I958" s="117">
        <v>45879</v>
      </c>
      <c r="J958" s="118">
        <f t="shared" ref="J958" si="251">+J957</f>
        <v>6.6</v>
      </c>
      <c r="L958" s="117"/>
      <c r="M958" s="118"/>
      <c r="N958" s="117"/>
      <c r="O958" s="118"/>
      <c r="P958" s="117"/>
      <c r="Q958" s="118"/>
    </row>
    <row r="959" spans="9:17" ht="13.15" x14ac:dyDescent="0.4">
      <c r="I959" s="117">
        <v>45880</v>
      </c>
      <c r="J959" s="118">
        <f t="shared" ref="J959" si="252">+J958</f>
        <v>6.6</v>
      </c>
      <c r="L959" s="117"/>
      <c r="M959" s="118"/>
      <c r="N959" s="117"/>
      <c r="O959" s="118"/>
      <c r="P959" s="117"/>
      <c r="Q959" s="118"/>
    </row>
    <row r="960" spans="9:17" ht="13.15" x14ac:dyDescent="0.4">
      <c r="I960" s="117">
        <v>45881</v>
      </c>
      <c r="J960" s="118">
        <f t="shared" ref="J960" si="253">+J959</f>
        <v>6.6</v>
      </c>
      <c r="L960" s="117"/>
      <c r="M960" s="118"/>
      <c r="N960" s="117"/>
      <c r="O960" s="118"/>
      <c r="P960" s="117"/>
      <c r="Q960" s="118"/>
    </row>
    <row r="961" spans="9:17" ht="13.15" x14ac:dyDescent="0.4">
      <c r="I961" s="117">
        <v>45882</v>
      </c>
      <c r="J961" s="118">
        <f t="shared" ref="J961" si="254">+J960</f>
        <v>6.6</v>
      </c>
      <c r="L961" s="117"/>
      <c r="M961" s="118"/>
      <c r="N961" s="117"/>
      <c r="O961" s="118"/>
      <c r="P961" s="117"/>
      <c r="Q961" s="118"/>
    </row>
    <row r="962" spans="9:17" ht="13.15" x14ac:dyDescent="0.4">
      <c r="I962" s="117">
        <v>45883</v>
      </c>
      <c r="J962" s="118">
        <f t="shared" ref="J962" si="255">+J961</f>
        <v>6.6</v>
      </c>
      <c r="L962" s="117"/>
      <c r="M962" s="118"/>
      <c r="N962" s="117"/>
      <c r="O962" s="118"/>
      <c r="P962" s="117"/>
      <c r="Q962" s="118"/>
    </row>
    <row r="963" spans="9:17" ht="13.15" x14ac:dyDescent="0.4">
      <c r="I963" s="117">
        <v>45884</v>
      </c>
      <c r="J963" s="118">
        <f t="shared" ref="J963" si="256">+J962</f>
        <v>6.6</v>
      </c>
      <c r="L963" s="117"/>
      <c r="M963" s="118"/>
      <c r="N963" s="117"/>
      <c r="O963" s="118"/>
      <c r="P963" s="117"/>
      <c r="Q963" s="118"/>
    </row>
    <row r="964" spans="9:17" ht="13.15" x14ac:dyDescent="0.4">
      <c r="I964" s="117">
        <v>45885</v>
      </c>
      <c r="J964" s="118">
        <f t="shared" ref="J964" si="257">+J963</f>
        <v>6.6</v>
      </c>
      <c r="L964" s="117"/>
      <c r="M964" s="118"/>
      <c r="N964" s="117"/>
      <c r="O964" s="118"/>
      <c r="P964" s="117"/>
      <c r="Q964" s="118"/>
    </row>
    <row r="965" spans="9:17" ht="13.15" x14ac:dyDescent="0.4">
      <c r="I965" s="117">
        <v>45886</v>
      </c>
      <c r="J965" s="118">
        <f t="shared" ref="J965" si="258">+J964</f>
        <v>6.6</v>
      </c>
      <c r="L965" s="117"/>
      <c r="M965" s="118"/>
      <c r="N965" s="117"/>
      <c r="O965" s="118"/>
      <c r="P965" s="117"/>
      <c r="Q965" s="118"/>
    </row>
    <row r="966" spans="9:17" ht="13.15" x14ac:dyDescent="0.4">
      <c r="I966" s="117">
        <v>45887</v>
      </c>
      <c r="J966" s="118">
        <f t="shared" ref="J966" si="259">+J965</f>
        <v>6.6</v>
      </c>
      <c r="L966" s="117"/>
      <c r="M966" s="118"/>
      <c r="N966" s="117"/>
      <c r="O966" s="118"/>
      <c r="P966" s="117"/>
      <c r="Q966" s="118"/>
    </row>
    <row r="967" spans="9:17" ht="13.15" x14ac:dyDescent="0.4">
      <c r="I967" s="117">
        <v>45888</v>
      </c>
      <c r="J967" s="118">
        <f t="shared" ref="J967" si="260">+J966</f>
        <v>6.6</v>
      </c>
      <c r="L967" s="117"/>
      <c r="M967" s="118"/>
      <c r="N967" s="117"/>
      <c r="O967" s="118"/>
      <c r="P967" s="117"/>
      <c r="Q967" s="118"/>
    </row>
    <row r="968" spans="9:17" ht="13.15" x14ac:dyDescent="0.4">
      <c r="I968" s="117">
        <v>45889</v>
      </c>
      <c r="J968" s="118">
        <f t="shared" ref="J968" si="261">+J967</f>
        <v>6.6</v>
      </c>
      <c r="L968" s="117"/>
      <c r="M968" s="118"/>
      <c r="N968" s="117"/>
      <c r="O968" s="118"/>
      <c r="P968" s="117"/>
      <c r="Q968" s="118"/>
    </row>
    <row r="969" spans="9:17" ht="13.15" x14ac:dyDescent="0.4">
      <c r="I969" s="117">
        <v>45890</v>
      </c>
      <c r="J969" s="118">
        <f t="shared" ref="J969" si="262">+J968</f>
        <v>6.6</v>
      </c>
      <c r="L969" s="117"/>
      <c r="M969" s="118"/>
      <c r="N969" s="117"/>
      <c r="O969" s="118"/>
      <c r="P969" s="117"/>
      <c r="Q969" s="118"/>
    </row>
    <row r="970" spans="9:17" ht="13.15" x14ac:dyDescent="0.4">
      <c r="I970" s="117">
        <v>45891</v>
      </c>
      <c r="J970" s="118">
        <f t="shared" ref="J970" si="263">+J969</f>
        <v>6.6</v>
      </c>
      <c r="L970" s="117"/>
      <c r="M970" s="118"/>
      <c r="N970" s="117"/>
      <c r="O970" s="118"/>
      <c r="P970" s="117"/>
      <c r="Q970" s="118"/>
    </row>
    <row r="971" spans="9:17" ht="13.15" x14ac:dyDescent="0.4">
      <c r="I971" s="117">
        <v>45892</v>
      </c>
      <c r="J971" s="118">
        <f t="shared" ref="J971" si="264">+J970</f>
        <v>6.6</v>
      </c>
      <c r="L971" s="117"/>
      <c r="M971" s="118"/>
      <c r="N971" s="117"/>
      <c r="O971" s="118"/>
      <c r="P971" s="117"/>
      <c r="Q971" s="118"/>
    </row>
    <row r="972" spans="9:17" ht="13.15" x14ac:dyDescent="0.4">
      <c r="I972" s="117">
        <v>45893</v>
      </c>
      <c r="J972" s="118">
        <f t="shared" ref="J972" si="265">+J971</f>
        <v>6.6</v>
      </c>
      <c r="L972" s="117"/>
      <c r="M972" s="118"/>
      <c r="N972" s="117"/>
      <c r="O972" s="118"/>
      <c r="P972" s="117"/>
      <c r="Q972" s="118"/>
    </row>
    <row r="973" spans="9:17" ht="13.15" x14ac:dyDescent="0.4">
      <c r="I973" s="117">
        <v>45894</v>
      </c>
      <c r="J973" s="118">
        <f t="shared" ref="J973" si="266">+J972</f>
        <v>6.6</v>
      </c>
      <c r="L973" s="117"/>
      <c r="M973" s="118"/>
      <c r="N973" s="117"/>
      <c r="O973" s="118"/>
      <c r="P973" s="117"/>
      <c r="Q973" s="118"/>
    </row>
    <row r="974" spans="9:17" ht="13.15" x14ac:dyDescent="0.4">
      <c r="I974" s="117">
        <v>45895</v>
      </c>
      <c r="J974" s="118">
        <f t="shared" ref="J974" si="267">+J973</f>
        <v>6.6</v>
      </c>
      <c r="L974" s="117"/>
      <c r="M974" s="118"/>
      <c r="N974" s="117"/>
      <c r="O974" s="118"/>
      <c r="P974" s="117"/>
      <c r="Q974" s="118"/>
    </row>
    <row r="975" spans="9:17" ht="13.15" x14ac:dyDescent="0.4">
      <c r="I975" s="117">
        <v>45896</v>
      </c>
      <c r="J975" s="118">
        <f t="shared" ref="J975" si="268">+J974</f>
        <v>6.6</v>
      </c>
      <c r="L975" s="117"/>
      <c r="M975" s="118"/>
      <c r="N975" s="117"/>
      <c r="O975" s="118"/>
      <c r="P975" s="117"/>
      <c r="Q975" s="118"/>
    </row>
    <row r="976" spans="9:17" ht="13.15" x14ac:dyDescent="0.4">
      <c r="I976" s="117">
        <v>45897</v>
      </c>
      <c r="J976" s="118">
        <f t="shared" ref="J976" si="269">+J975</f>
        <v>6.6</v>
      </c>
      <c r="L976" s="117"/>
      <c r="M976" s="118"/>
      <c r="N976" s="117"/>
      <c r="O976" s="118"/>
      <c r="P976" s="117"/>
      <c r="Q976" s="118"/>
    </row>
    <row r="977" spans="9:17" ht="13.15" x14ac:dyDescent="0.4">
      <c r="I977" s="117">
        <v>45898</v>
      </c>
      <c r="J977" s="118">
        <f t="shared" ref="J977" si="270">+J976</f>
        <v>6.6</v>
      </c>
      <c r="L977" s="117"/>
      <c r="M977" s="118"/>
      <c r="N977" s="117"/>
      <c r="O977" s="118"/>
      <c r="P977" s="117"/>
      <c r="Q977" s="118"/>
    </row>
    <row r="978" spans="9:17" ht="13.15" x14ac:dyDescent="0.4">
      <c r="I978" s="117">
        <v>45899</v>
      </c>
      <c r="J978" s="118">
        <f t="shared" ref="J978" si="271">+J977</f>
        <v>6.6</v>
      </c>
      <c r="L978" s="117"/>
      <c r="M978" s="118"/>
      <c r="N978" s="117"/>
      <c r="O978" s="118"/>
      <c r="P978" s="117"/>
      <c r="Q978" s="118"/>
    </row>
    <row r="979" spans="9:17" ht="13.15" x14ac:dyDescent="0.4">
      <c r="I979" s="117">
        <v>45900</v>
      </c>
      <c r="J979" s="118">
        <f t="shared" ref="J979" si="272">+J978</f>
        <v>6.6</v>
      </c>
      <c r="L979" s="117"/>
      <c r="M979" s="118"/>
      <c r="N979" s="117"/>
      <c r="O979" s="118"/>
      <c r="P979" s="117"/>
      <c r="Q979" s="118"/>
    </row>
    <row r="980" spans="9:17" ht="13.15" x14ac:dyDescent="0.4">
      <c r="I980" s="117">
        <v>45901</v>
      </c>
      <c r="J980" s="118">
        <f t="shared" ref="J980" si="273">+J979</f>
        <v>6.6</v>
      </c>
      <c r="L980" s="117"/>
      <c r="M980" s="118"/>
      <c r="N980" s="117"/>
      <c r="O980" s="118"/>
      <c r="P980" s="117"/>
      <c r="Q980" s="118"/>
    </row>
    <row r="981" spans="9:17" ht="13.15" x14ac:dyDescent="0.4">
      <c r="I981" s="117">
        <v>45902</v>
      </c>
      <c r="J981" s="118">
        <f t="shared" ref="J981" si="274">+J980</f>
        <v>6.6</v>
      </c>
      <c r="L981" s="117"/>
      <c r="M981" s="118"/>
      <c r="N981" s="117"/>
      <c r="O981" s="118"/>
      <c r="P981" s="117"/>
      <c r="Q981" s="118"/>
    </row>
    <row r="982" spans="9:17" ht="13.15" x14ac:dyDescent="0.4">
      <c r="I982" s="117">
        <v>45903</v>
      </c>
      <c r="J982" s="118">
        <f t="shared" ref="J982" si="275">+J981</f>
        <v>6.6</v>
      </c>
      <c r="L982" s="117"/>
      <c r="M982" s="118"/>
      <c r="N982" s="117"/>
      <c r="O982" s="118"/>
      <c r="P982" s="117"/>
      <c r="Q982" s="118"/>
    </row>
    <row r="983" spans="9:17" ht="13.15" x14ac:dyDescent="0.4">
      <c r="I983" s="117">
        <v>45904</v>
      </c>
      <c r="J983" s="118">
        <f t="shared" ref="J983" si="276">+J982</f>
        <v>6.6</v>
      </c>
      <c r="L983" s="117"/>
      <c r="M983" s="118"/>
      <c r="N983" s="117"/>
      <c r="O983" s="118"/>
      <c r="P983" s="117"/>
      <c r="Q983" s="118"/>
    </row>
    <row r="984" spans="9:17" ht="13.15" x14ac:dyDescent="0.4">
      <c r="I984" s="117">
        <v>45905</v>
      </c>
      <c r="J984" s="118">
        <f t="shared" ref="J984" si="277">+J983</f>
        <v>6.6</v>
      </c>
      <c r="L984" s="117"/>
      <c r="M984" s="118"/>
      <c r="N984" s="117"/>
      <c r="O984" s="118"/>
      <c r="P984" s="117"/>
      <c r="Q984" s="118"/>
    </row>
    <row r="985" spans="9:17" ht="13.15" x14ac:dyDescent="0.4">
      <c r="I985" s="117">
        <v>45906</v>
      </c>
      <c r="J985" s="118">
        <f t="shared" ref="J985" si="278">+J984</f>
        <v>6.6</v>
      </c>
      <c r="L985" s="117"/>
      <c r="M985" s="118"/>
      <c r="N985" s="117"/>
      <c r="O985" s="118"/>
      <c r="P985" s="117"/>
      <c r="Q985" s="118"/>
    </row>
    <row r="986" spans="9:17" ht="13.15" x14ac:dyDescent="0.4">
      <c r="I986" s="117">
        <v>45907</v>
      </c>
      <c r="J986" s="118">
        <f t="shared" ref="J986" si="279">+J985</f>
        <v>6.6</v>
      </c>
      <c r="L986" s="117"/>
      <c r="M986" s="118"/>
      <c r="N986" s="117"/>
      <c r="O986" s="118"/>
      <c r="P986" s="117"/>
      <c r="Q986" s="118"/>
    </row>
    <row r="987" spans="9:17" ht="13.15" x14ac:dyDescent="0.4">
      <c r="I987" s="117">
        <v>45908</v>
      </c>
      <c r="J987" s="118">
        <f t="shared" ref="J987" si="280">+J986</f>
        <v>6.6</v>
      </c>
      <c r="L987" s="117"/>
      <c r="M987" s="118"/>
      <c r="N987" s="117"/>
      <c r="O987" s="118"/>
      <c r="P987" s="117"/>
      <c r="Q987" s="118"/>
    </row>
    <row r="988" spans="9:17" ht="13.15" x14ac:dyDescent="0.4">
      <c r="I988" s="117">
        <v>45909</v>
      </c>
      <c r="J988" s="118">
        <f t="shared" ref="J988" si="281">+J987</f>
        <v>6.6</v>
      </c>
      <c r="L988" s="117"/>
      <c r="M988" s="118"/>
      <c r="N988" s="117"/>
      <c r="O988" s="118"/>
      <c r="P988" s="117"/>
      <c r="Q988" s="118"/>
    </row>
    <row r="989" spans="9:17" ht="13.15" x14ac:dyDescent="0.4">
      <c r="I989" s="117">
        <v>45910</v>
      </c>
      <c r="J989" s="118">
        <f t="shared" ref="J989" si="282">+J988</f>
        <v>6.6</v>
      </c>
      <c r="L989" s="117"/>
      <c r="M989" s="118"/>
      <c r="N989" s="117"/>
      <c r="O989" s="118"/>
      <c r="P989" s="117"/>
      <c r="Q989" s="118"/>
    </row>
    <row r="990" spans="9:17" ht="13.15" x14ac:dyDescent="0.4">
      <c r="I990" s="117">
        <v>45911</v>
      </c>
      <c r="J990" s="118">
        <f t="shared" ref="J990" si="283">+J989</f>
        <v>6.6</v>
      </c>
      <c r="L990" s="117"/>
      <c r="M990" s="118"/>
      <c r="N990" s="117"/>
      <c r="O990" s="118"/>
      <c r="P990" s="117"/>
      <c r="Q990" s="118"/>
    </row>
    <row r="991" spans="9:17" ht="13.15" x14ac:dyDescent="0.4">
      <c r="I991" s="117">
        <v>45912</v>
      </c>
      <c r="J991" s="118">
        <f t="shared" ref="J991" si="284">+J990</f>
        <v>6.6</v>
      </c>
      <c r="L991" s="117"/>
      <c r="M991" s="118"/>
      <c r="N991" s="117"/>
      <c r="O991" s="118"/>
      <c r="P991" s="117"/>
      <c r="Q991" s="118"/>
    </row>
    <row r="992" spans="9:17" ht="13.15" x14ac:dyDescent="0.4">
      <c r="I992" s="117">
        <v>45913</v>
      </c>
      <c r="J992" s="118">
        <f t="shared" ref="J992" si="285">+J991</f>
        <v>6.6</v>
      </c>
      <c r="L992" s="117"/>
      <c r="M992" s="118"/>
      <c r="N992" s="117"/>
      <c r="O992" s="118"/>
      <c r="P992" s="117"/>
      <c r="Q992" s="118"/>
    </row>
    <row r="993" spans="9:17" ht="13.15" x14ac:dyDescent="0.4">
      <c r="I993" s="117">
        <v>45914</v>
      </c>
      <c r="J993" s="118">
        <f t="shared" ref="J993" si="286">+J992</f>
        <v>6.6</v>
      </c>
      <c r="L993" s="117"/>
      <c r="M993" s="118"/>
      <c r="N993" s="117"/>
      <c r="O993" s="118"/>
      <c r="P993" s="117"/>
      <c r="Q993" s="118"/>
    </row>
    <row r="994" spans="9:17" ht="13.15" x14ac:dyDescent="0.4">
      <c r="I994" s="117">
        <v>45915</v>
      </c>
      <c r="J994" s="118">
        <f t="shared" ref="J994" si="287">+J993</f>
        <v>6.6</v>
      </c>
      <c r="L994" s="117"/>
      <c r="M994" s="118"/>
      <c r="N994" s="117"/>
      <c r="O994" s="118"/>
      <c r="P994" s="117"/>
      <c r="Q994" s="118"/>
    </row>
    <row r="995" spans="9:17" ht="13.15" x14ac:dyDescent="0.4">
      <c r="I995" s="117">
        <v>45916</v>
      </c>
      <c r="J995" s="118">
        <f t="shared" ref="J995" si="288">+J994</f>
        <v>6.6</v>
      </c>
      <c r="L995" s="117"/>
      <c r="M995" s="118"/>
      <c r="N995" s="117"/>
      <c r="O995" s="118"/>
      <c r="P995" s="117"/>
      <c r="Q995" s="118"/>
    </row>
    <row r="996" spans="9:17" ht="13.15" x14ac:dyDescent="0.4">
      <c r="I996" s="117">
        <v>45917</v>
      </c>
      <c r="J996" s="118">
        <f t="shared" ref="J996" si="289">+J995</f>
        <v>6.6</v>
      </c>
      <c r="L996" s="117"/>
      <c r="M996" s="118"/>
      <c r="N996" s="117"/>
      <c r="O996" s="118"/>
      <c r="P996" s="117"/>
      <c r="Q996" s="118"/>
    </row>
    <row r="997" spans="9:17" ht="13.15" x14ac:dyDescent="0.4">
      <c r="I997" s="117">
        <v>45918</v>
      </c>
      <c r="J997" s="118">
        <f t="shared" ref="J997" si="290">+J996</f>
        <v>6.6</v>
      </c>
      <c r="L997" s="117"/>
      <c r="M997" s="118"/>
      <c r="N997" s="117"/>
      <c r="O997" s="118"/>
      <c r="P997" s="117"/>
      <c r="Q997" s="118"/>
    </row>
    <row r="998" spans="9:17" ht="13.15" x14ac:dyDescent="0.4">
      <c r="I998" s="117">
        <v>45919</v>
      </c>
      <c r="J998" s="118">
        <f t="shared" ref="J998" si="291">+J997</f>
        <v>6.6</v>
      </c>
      <c r="L998" s="117"/>
      <c r="M998" s="118"/>
      <c r="N998" s="117"/>
      <c r="O998" s="118"/>
      <c r="P998" s="117"/>
      <c r="Q998" s="118"/>
    </row>
    <row r="999" spans="9:17" ht="13.15" x14ac:dyDescent="0.4">
      <c r="I999" s="117">
        <v>45920</v>
      </c>
      <c r="J999" s="118">
        <f t="shared" ref="J999" si="292">+J998</f>
        <v>6.6</v>
      </c>
      <c r="L999" s="117"/>
      <c r="M999" s="118"/>
      <c r="N999" s="117"/>
      <c r="O999" s="118"/>
      <c r="P999" s="117"/>
      <c r="Q999" s="118"/>
    </row>
    <row r="1000" spans="9:17" ht="13.15" x14ac:dyDescent="0.4">
      <c r="I1000" s="117">
        <v>45921</v>
      </c>
      <c r="J1000" s="118">
        <f t="shared" ref="J1000" si="293">+J999</f>
        <v>6.6</v>
      </c>
      <c r="L1000" s="117"/>
      <c r="M1000" s="118"/>
      <c r="N1000" s="117"/>
      <c r="O1000" s="118"/>
      <c r="P1000" s="117"/>
      <c r="Q1000" s="118"/>
    </row>
    <row r="1001" spans="9:17" ht="13.15" x14ac:dyDescent="0.4">
      <c r="I1001" s="117">
        <v>45922</v>
      </c>
      <c r="J1001" s="118">
        <f t="shared" ref="J1001" si="294">+J1000</f>
        <v>6.6</v>
      </c>
      <c r="L1001" s="117"/>
      <c r="M1001" s="118"/>
      <c r="N1001" s="117"/>
      <c r="O1001" s="118"/>
      <c r="P1001" s="117"/>
      <c r="Q1001" s="118"/>
    </row>
    <row r="1002" spans="9:17" ht="13.15" x14ac:dyDescent="0.4">
      <c r="I1002" s="117">
        <v>45923</v>
      </c>
      <c r="J1002" s="118">
        <f t="shared" ref="J1002" si="295">+J1001</f>
        <v>6.6</v>
      </c>
      <c r="L1002" s="117"/>
      <c r="M1002" s="118"/>
      <c r="N1002" s="117"/>
      <c r="O1002" s="118"/>
      <c r="P1002" s="117"/>
      <c r="Q1002" s="118"/>
    </row>
    <row r="1003" spans="9:17" ht="13.15" x14ac:dyDescent="0.4">
      <c r="I1003" s="117">
        <v>45924</v>
      </c>
      <c r="J1003" s="118">
        <f t="shared" ref="J1003" si="296">+J1002</f>
        <v>6.6</v>
      </c>
      <c r="L1003" s="117"/>
      <c r="M1003" s="118"/>
      <c r="N1003" s="117"/>
      <c r="O1003" s="118"/>
      <c r="P1003" s="117"/>
      <c r="Q1003" s="118"/>
    </row>
    <row r="1004" spans="9:17" ht="13.15" x14ac:dyDescent="0.4">
      <c r="I1004" s="117">
        <v>45925</v>
      </c>
      <c r="J1004" s="118">
        <f t="shared" ref="J1004" si="297">+J1003</f>
        <v>6.6</v>
      </c>
      <c r="L1004" s="117"/>
      <c r="M1004" s="118"/>
      <c r="N1004" s="117"/>
      <c r="O1004" s="118"/>
      <c r="P1004" s="117"/>
      <c r="Q1004" s="118"/>
    </row>
    <row r="1005" spans="9:17" ht="13.15" x14ac:dyDescent="0.4">
      <c r="I1005" s="117">
        <v>45926</v>
      </c>
      <c r="J1005" s="118">
        <f t="shared" ref="J1005" si="298">+J1004</f>
        <v>6.6</v>
      </c>
      <c r="L1005" s="117"/>
      <c r="M1005" s="118"/>
      <c r="N1005" s="117"/>
      <c r="O1005" s="118"/>
      <c r="P1005" s="117"/>
      <c r="Q1005" s="118"/>
    </row>
    <row r="1006" spans="9:17" ht="13.15" x14ac:dyDescent="0.4">
      <c r="I1006" s="117">
        <v>45927</v>
      </c>
      <c r="J1006" s="118">
        <f t="shared" ref="J1006" si="299">+J1005</f>
        <v>6.6</v>
      </c>
      <c r="L1006" s="117"/>
      <c r="M1006" s="118"/>
      <c r="N1006" s="117"/>
      <c r="O1006" s="118"/>
      <c r="P1006" s="117"/>
      <c r="Q1006" s="118"/>
    </row>
    <row r="1007" spans="9:17" ht="13.15" x14ac:dyDescent="0.4">
      <c r="I1007" s="117">
        <v>45928</v>
      </c>
      <c r="J1007" s="118">
        <f t="shared" ref="J1007" si="300">+J1006</f>
        <v>6.6</v>
      </c>
      <c r="L1007" s="117"/>
      <c r="M1007" s="118"/>
      <c r="N1007" s="117"/>
      <c r="O1007" s="118"/>
      <c r="P1007" s="117"/>
      <c r="Q1007" s="118"/>
    </row>
    <row r="1008" spans="9:17" ht="13.15" x14ac:dyDescent="0.4">
      <c r="I1008" s="117">
        <v>45929</v>
      </c>
      <c r="J1008" s="118">
        <f t="shared" ref="J1008" si="301">+J1007</f>
        <v>6.6</v>
      </c>
      <c r="L1008" s="117"/>
      <c r="M1008" s="118"/>
      <c r="N1008" s="117"/>
      <c r="O1008" s="118"/>
      <c r="P1008" s="117"/>
      <c r="Q1008" s="118"/>
    </row>
    <row r="1009" spans="9:17" ht="13.15" x14ac:dyDescent="0.4">
      <c r="I1009" s="117">
        <v>45930</v>
      </c>
      <c r="J1009" s="118">
        <f t="shared" ref="J1009" si="302">+J1008</f>
        <v>6.6</v>
      </c>
      <c r="L1009" s="117"/>
      <c r="M1009" s="118"/>
      <c r="N1009" s="117"/>
      <c r="O1009" s="118"/>
      <c r="P1009" s="117"/>
      <c r="Q1009" s="118"/>
    </row>
    <row r="1010" spans="9:17" ht="13.15" x14ac:dyDescent="0.4">
      <c r="I1010" s="117">
        <v>45931</v>
      </c>
      <c r="J1010" s="118">
        <f t="shared" ref="J1010" si="303">+J1009</f>
        <v>6.6</v>
      </c>
      <c r="L1010" s="117"/>
      <c r="M1010" s="118"/>
      <c r="N1010" s="117"/>
      <c r="O1010" s="118"/>
      <c r="P1010" s="117"/>
      <c r="Q1010" s="118"/>
    </row>
    <row r="1011" spans="9:17" ht="13.15" x14ac:dyDescent="0.4">
      <c r="I1011" s="117">
        <v>45932</v>
      </c>
      <c r="J1011" s="118">
        <f t="shared" ref="J1011" si="304">+J1010</f>
        <v>6.6</v>
      </c>
      <c r="L1011" s="117"/>
      <c r="M1011" s="118"/>
      <c r="N1011" s="117"/>
      <c r="O1011" s="118"/>
      <c r="P1011" s="117"/>
      <c r="Q1011" s="118"/>
    </row>
    <row r="1012" spans="9:17" ht="13.15" x14ac:dyDescent="0.4">
      <c r="I1012" s="117">
        <v>45933</v>
      </c>
      <c r="J1012" s="118">
        <f t="shared" ref="J1012" si="305">+J1011</f>
        <v>6.6</v>
      </c>
      <c r="L1012" s="117"/>
      <c r="M1012" s="118"/>
      <c r="N1012" s="117"/>
      <c r="O1012" s="118"/>
      <c r="P1012" s="117"/>
      <c r="Q1012" s="118"/>
    </row>
    <row r="1013" spans="9:17" ht="13.15" x14ac:dyDescent="0.4">
      <c r="I1013" s="117">
        <v>45934</v>
      </c>
      <c r="J1013" s="118">
        <f t="shared" ref="J1013" si="306">+J1012</f>
        <v>6.6</v>
      </c>
      <c r="L1013" s="117"/>
      <c r="M1013" s="118"/>
      <c r="N1013" s="117"/>
      <c r="O1013" s="118"/>
      <c r="P1013" s="117"/>
      <c r="Q1013" s="118"/>
    </row>
    <row r="1014" spans="9:17" ht="13.15" x14ac:dyDescent="0.4">
      <c r="I1014" s="117">
        <v>45935</v>
      </c>
      <c r="J1014" s="118">
        <f t="shared" ref="J1014" si="307">+J1013</f>
        <v>6.6</v>
      </c>
      <c r="L1014" s="117"/>
      <c r="M1014" s="118"/>
      <c r="N1014" s="117"/>
      <c r="O1014" s="118"/>
      <c r="P1014" s="117"/>
      <c r="Q1014" s="118"/>
    </row>
    <row r="1015" spans="9:17" ht="13.15" x14ac:dyDescent="0.4">
      <c r="I1015" s="117">
        <v>45936</v>
      </c>
      <c r="J1015" s="118">
        <f t="shared" ref="J1015" si="308">+J1014</f>
        <v>6.6</v>
      </c>
      <c r="L1015" s="117"/>
      <c r="M1015" s="118"/>
      <c r="N1015" s="117"/>
      <c r="O1015" s="118"/>
      <c r="P1015" s="117"/>
      <c r="Q1015" s="118"/>
    </row>
    <row r="1016" spans="9:17" ht="13.15" x14ac:dyDescent="0.4">
      <c r="I1016" s="117">
        <v>45937</v>
      </c>
      <c r="J1016" s="118">
        <f t="shared" ref="J1016" si="309">+J1015</f>
        <v>6.6</v>
      </c>
      <c r="L1016" s="117"/>
      <c r="M1016" s="118"/>
      <c r="N1016" s="117"/>
      <c r="O1016" s="118"/>
      <c r="P1016" s="117"/>
      <c r="Q1016" s="118"/>
    </row>
    <row r="1017" spans="9:17" ht="13.15" x14ac:dyDescent="0.4">
      <c r="I1017" s="117">
        <v>45938</v>
      </c>
      <c r="J1017" s="118">
        <f t="shared" ref="J1017" si="310">+J1016</f>
        <v>6.6</v>
      </c>
      <c r="L1017" s="117"/>
      <c r="M1017" s="118"/>
      <c r="N1017" s="117"/>
      <c r="O1017" s="118"/>
      <c r="P1017" s="117"/>
      <c r="Q1017" s="118"/>
    </row>
    <row r="1018" spans="9:17" ht="13.15" x14ac:dyDescent="0.4">
      <c r="I1018" s="117">
        <v>45939</v>
      </c>
      <c r="J1018" s="118">
        <f t="shared" ref="J1018" si="311">+J1017</f>
        <v>6.6</v>
      </c>
      <c r="L1018" s="117"/>
      <c r="M1018" s="118"/>
      <c r="N1018" s="117"/>
      <c r="O1018" s="118"/>
      <c r="P1018" s="117"/>
      <c r="Q1018" s="118"/>
    </row>
    <row r="1019" spans="9:17" ht="13.15" x14ac:dyDescent="0.4">
      <c r="I1019" s="117">
        <v>45940</v>
      </c>
      <c r="J1019" s="118">
        <f t="shared" ref="J1019" si="312">+J1018</f>
        <v>6.6</v>
      </c>
      <c r="L1019" s="117"/>
      <c r="M1019" s="118"/>
      <c r="N1019" s="117"/>
      <c r="O1019" s="118"/>
      <c r="P1019" s="117"/>
      <c r="Q1019" s="118"/>
    </row>
    <row r="1020" spans="9:17" ht="13.15" x14ac:dyDescent="0.4">
      <c r="I1020" s="117">
        <v>45941</v>
      </c>
      <c r="J1020" s="118">
        <f t="shared" ref="J1020" si="313">+J1019</f>
        <v>6.6</v>
      </c>
      <c r="L1020" s="117"/>
      <c r="M1020" s="118"/>
      <c r="N1020" s="117"/>
      <c r="O1020" s="118"/>
      <c r="P1020" s="117"/>
      <c r="Q1020" s="118"/>
    </row>
    <row r="1021" spans="9:17" ht="13.15" x14ac:dyDescent="0.4">
      <c r="I1021" s="117">
        <v>45942</v>
      </c>
      <c r="J1021" s="118">
        <f t="shared" ref="J1021" si="314">+J1020</f>
        <v>6.6</v>
      </c>
      <c r="L1021" s="117"/>
      <c r="M1021" s="118"/>
      <c r="N1021" s="117"/>
      <c r="O1021" s="118"/>
      <c r="P1021" s="117"/>
      <c r="Q1021" s="118"/>
    </row>
    <row r="1022" spans="9:17" ht="13.15" x14ac:dyDescent="0.4">
      <c r="I1022" s="117">
        <v>45943</v>
      </c>
      <c r="J1022" s="118">
        <f t="shared" ref="J1022" si="315">+J1021</f>
        <v>6.6</v>
      </c>
      <c r="L1022" s="117"/>
      <c r="M1022" s="118"/>
      <c r="N1022" s="117"/>
      <c r="O1022" s="118"/>
      <c r="P1022" s="117"/>
      <c r="Q1022" s="118"/>
    </row>
    <row r="1023" spans="9:17" ht="13.15" x14ac:dyDescent="0.4">
      <c r="I1023" s="117">
        <v>45944</v>
      </c>
      <c r="J1023" s="118">
        <f t="shared" ref="J1023" si="316">+J1022</f>
        <v>6.6</v>
      </c>
      <c r="L1023" s="117"/>
      <c r="M1023" s="118"/>
      <c r="N1023" s="117"/>
      <c r="O1023" s="118"/>
      <c r="P1023" s="117"/>
      <c r="Q1023" s="118"/>
    </row>
    <row r="1024" spans="9:17" ht="13.15" x14ac:dyDescent="0.4">
      <c r="I1024" s="117">
        <v>45945</v>
      </c>
      <c r="J1024" s="118">
        <f t="shared" ref="J1024" si="317">+J1023</f>
        <v>6.6</v>
      </c>
      <c r="L1024" s="117"/>
      <c r="M1024" s="118"/>
      <c r="N1024" s="117"/>
      <c r="O1024" s="118"/>
      <c r="P1024" s="117"/>
      <c r="Q1024" s="118"/>
    </row>
    <row r="1025" spans="9:17" ht="13.15" x14ac:dyDescent="0.4">
      <c r="I1025" s="117">
        <v>45946</v>
      </c>
      <c r="J1025" s="118">
        <f t="shared" ref="J1025" si="318">+J1024</f>
        <v>6.6</v>
      </c>
      <c r="L1025" s="117"/>
      <c r="M1025" s="118"/>
      <c r="N1025" s="117"/>
      <c r="O1025" s="118"/>
      <c r="P1025" s="117"/>
      <c r="Q1025" s="118"/>
    </row>
    <row r="1026" spans="9:17" ht="13.15" x14ac:dyDescent="0.4">
      <c r="I1026" s="117">
        <v>45947</v>
      </c>
      <c r="J1026" s="118">
        <f t="shared" ref="J1026" si="319">+J1025</f>
        <v>6.6</v>
      </c>
      <c r="L1026" s="117"/>
      <c r="M1026" s="118"/>
      <c r="N1026" s="117"/>
      <c r="O1026" s="118"/>
      <c r="P1026" s="117"/>
      <c r="Q1026" s="118"/>
    </row>
    <row r="1027" spans="9:17" ht="13.15" x14ac:dyDescent="0.4">
      <c r="I1027" s="117">
        <v>45948</v>
      </c>
      <c r="J1027" s="118">
        <f t="shared" ref="J1027" si="320">+J1026</f>
        <v>6.6</v>
      </c>
      <c r="L1027" s="117"/>
      <c r="M1027" s="118"/>
      <c r="N1027" s="117"/>
      <c r="O1027" s="118"/>
      <c r="P1027" s="117"/>
      <c r="Q1027" s="118"/>
    </row>
    <row r="1028" spans="9:17" ht="13.15" x14ac:dyDescent="0.4">
      <c r="I1028" s="117">
        <v>45949</v>
      </c>
      <c r="J1028" s="118">
        <f t="shared" ref="J1028" si="321">+J1027</f>
        <v>6.6</v>
      </c>
      <c r="L1028" s="117"/>
      <c r="M1028" s="118"/>
      <c r="N1028" s="117"/>
      <c r="O1028" s="118"/>
      <c r="P1028" s="117"/>
      <c r="Q1028" s="118"/>
    </row>
    <row r="1029" spans="9:17" ht="13.15" x14ac:dyDescent="0.4">
      <c r="I1029" s="117">
        <v>45950</v>
      </c>
      <c r="J1029" s="118">
        <f t="shared" ref="J1029" si="322">+J1028</f>
        <v>6.6</v>
      </c>
      <c r="L1029" s="117"/>
      <c r="M1029" s="118"/>
      <c r="N1029" s="117"/>
      <c r="O1029" s="118"/>
      <c r="P1029" s="117"/>
      <c r="Q1029" s="118"/>
    </row>
    <row r="1030" spans="9:17" ht="13.15" x14ac:dyDescent="0.4">
      <c r="I1030" s="117">
        <v>45951</v>
      </c>
      <c r="J1030" s="118">
        <f t="shared" ref="J1030" si="323">+J1029</f>
        <v>6.6</v>
      </c>
      <c r="L1030" s="117"/>
      <c r="M1030" s="118"/>
      <c r="N1030" s="117"/>
      <c r="O1030" s="118"/>
      <c r="P1030" s="117"/>
      <c r="Q1030" s="118"/>
    </row>
    <row r="1031" spans="9:17" ht="13.15" x14ac:dyDescent="0.4">
      <c r="I1031" s="117">
        <v>45952</v>
      </c>
      <c r="J1031" s="118">
        <f t="shared" ref="J1031" si="324">+J1030</f>
        <v>6.6</v>
      </c>
      <c r="L1031" s="117"/>
      <c r="M1031" s="118"/>
      <c r="N1031" s="117"/>
      <c r="O1031" s="118"/>
      <c r="P1031" s="117"/>
      <c r="Q1031" s="118"/>
    </row>
    <row r="1032" spans="9:17" ht="13.15" x14ac:dyDescent="0.4">
      <c r="I1032" s="117">
        <v>45953</v>
      </c>
      <c r="J1032" s="118">
        <f t="shared" ref="J1032" si="325">+J1031</f>
        <v>6.6</v>
      </c>
      <c r="L1032" s="117"/>
      <c r="M1032" s="118"/>
      <c r="N1032" s="117"/>
      <c r="O1032" s="118"/>
      <c r="P1032" s="117"/>
      <c r="Q1032" s="118"/>
    </row>
    <row r="1033" spans="9:17" ht="13.15" x14ac:dyDescent="0.4">
      <c r="I1033" s="117">
        <v>45954</v>
      </c>
      <c r="J1033" s="118">
        <f t="shared" ref="J1033" si="326">+J1032</f>
        <v>6.6</v>
      </c>
      <c r="L1033" s="117"/>
      <c r="M1033" s="118"/>
      <c r="N1033" s="117"/>
      <c r="O1033" s="118"/>
      <c r="P1033" s="117"/>
      <c r="Q1033" s="118"/>
    </row>
    <row r="1034" spans="9:17" ht="13.15" x14ac:dyDescent="0.4">
      <c r="I1034" s="117">
        <v>45955</v>
      </c>
      <c r="J1034" s="118">
        <f t="shared" ref="J1034" si="327">+J1033</f>
        <v>6.6</v>
      </c>
      <c r="L1034" s="117"/>
      <c r="M1034" s="118"/>
      <c r="N1034" s="117"/>
      <c r="O1034" s="118"/>
      <c r="P1034" s="117"/>
      <c r="Q1034" s="118"/>
    </row>
    <row r="1035" spans="9:17" ht="13.15" x14ac:dyDescent="0.4">
      <c r="I1035" s="117">
        <v>45956</v>
      </c>
      <c r="J1035" s="118">
        <f t="shared" ref="J1035" si="328">+J1034</f>
        <v>6.6</v>
      </c>
      <c r="L1035" s="117"/>
      <c r="M1035" s="118"/>
      <c r="N1035" s="117"/>
      <c r="O1035" s="118"/>
      <c r="P1035" s="117"/>
      <c r="Q1035" s="118"/>
    </row>
    <row r="1036" spans="9:17" ht="13.15" x14ac:dyDescent="0.4">
      <c r="I1036" s="117">
        <v>45957</v>
      </c>
      <c r="J1036" s="118">
        <f t="shared" ref="J1036" si="329">+J1035</f>
        <v>6.6</v>
      </c>
      <c r="L1036" s="117"/>
      <c r="M1036" s="118"/>
      <c r="N1036" s="117"/>
      <c r="O1036" s="118"/>
      <c r="P1036" s="117"/>
      <c r="Q1036" s="118"/>
    </row>
    <row r="1037" spans="9:17" ht="13.15" x14ac:dyDescent="0.4">
      <c r="I1037" s="117">
        <v>45958</v>
      </c>
      <c r="J1037" s="118">
        <f t="shared" ref="J1037" si="330">+J1036</f>
        <v>6.6</v>
      </c>
      <c r="L1037" s="117"/>
      <c r="M1037" s="118"/>
      <c r="N1037" s="117"/>
      <c r="O1037" s="118"/>
      <c r="P1037" s="117"/>
      <c r="Q1037" s="118"/>
    </row>
    <row r="1038" spans="9:17" ht="13.15" x14ac:dyDescent="0.4">
      <c r="I1038" s="117">
        <v>45959</v>
      </c>
      <c r="J1038" s="118">
        <f t="shared" ref="J1038" si="331">+J1037</f>
        <v>6.6</v>
      </c>
      <c r="L1038" s="117"/>
      <c r="M1038" s="118"/>
      <c r="N1038" s="117"/>
      <c r="O1038" s="118"/>
      <c r="P1038" s="117"/>
      <c r="Q1038" s="118"/>
    </row>
    <row r="1039" spans="9:17" ht="13.15" x14ac:dyDescent="0.4">
      <c r="I1039" s="117">
        <v>45960</v>
      </c>
      <c r="J1039" s="118">
        <f t="shared" ref="J1039" si="332">+J1038</f>
        <v>6.6</v>
      </c>
      <c r="L1039" s="117"/>
      <c r="M1039" s="118"/>
      <c r="N1039" s="117"/>
      <c r="O1039" s="118"/>
      <c r="P1039" s="117"/>
      <c r="Q1039" s="118"/>
    </row>
    <row r="1040" spans="9:17" ht="13.15" x14ac:dyDescent="0.4">
      <c r="I1040" s="117">
        <v>45961</v>
      </c>
      <c r="J1040" s="118">
        <f t="shared" ref="J1040" si="333">+J1039</f>
        <v>6.6</v>
      </c>
      <c r="L1040" s="117"/>
      <c r="M1040" s="118"/>
      <c r="N1040" s="117"/>
      <c r="O1040" s="118"/>
      <c r="P1040" s="117"/>
      <c r="Q1040" s="118"/>
    </row>
    <row r="1041" spans="9:17" ht="13.15" x14ac:dyDescent="0.4">
      <c r="I1041" s="117">
        <v>45962</v>
      </c>
      <c r="J1041" s="118">
        <f t="shared" ref="J1041" si="334">+J1040</f>
        <v>6.6</v>
      </c>
      <c r="L1041" s="117"/>
      <c r="M1041" s="118"/>
      <c r="N1041" s="117"/>
      <c r="O1041" s="118"/>
      <c r="P1041" s="117"/>
      <c r="Q1041" s="118"/>
    </row>
    <row r="1042" spans="9:17" ht="13.15" x14ac:dyDescent="0.4">
      <c r="I1042" s="117">
        <v>45963</v>
      </c>
      <c r="J1042" s="118">
        <f t="shared" ref="J1042" si="335">+J1041</f>
        <v>6.6</v>
      </c>
      <c r="L1042" s="117"/>
      <c r="M1042" s="118"/>
      <c r="N1042" s="117"/>
      <c r="O1042" s="118"/>
      <c r="P1042" s="117"/>
      <c r="Q1042" s="118"/>
    </row>
    <row r="1043" spans="9:17" ht="13.15" x14ac:dyDescent="0.4">
      <c r="I1043" s="117">
        <v>45964</v>
      </c>
      <c r="J1043" s="118">
        <f t="shared" ref="J1043" si="336">+J1042</f>
        <v>6.6</v>
      </c>
      <c r="L1043" s="117"/>
      <c r="M1043" s="118"/>
      <c r="N1043" s="117"/>
      <c r="O1043" s="118"/>
      <c r="P1043" s="117"/>
      <c r="Q1043" s="118"/>
    </row>
    <row r="1044" spans="9:17" ht="13.15" x14ac:dyDescent="0.4">
      <c r="I1044" s="117">
        <v>45965</v>
      </c>
      <c r="J1044" s="118">
        <f t="shared" ref="J1044" si="337">+J1043</f>
        <v>6.6</v>
      </c>
      <c r="L1044" s="117"/>
      <c r="M1044" s="118"/>
      <c r="N1044" s="117"/>
      <c r="O1044" s="118"/>
      <c r="P1044" s="117"/>
      <c r="Q1044" s="118"/>
    </row>
    <row r="1045" spans="9:17" ht="13.15" x14ac:dyDescent="0.4">
      <c r="I1045" s="117">
        <v>45966</v>
      </c>
      <c r="J1045" s="118">
        <f t="shared" ref="J1045" si="338">+J1044</f>
        <v>6.6</v>
      </c>
      <c r="L1045" s="117"/>
      <c r="M1045" s="118"/>
      <c r="N1045" s="117"/>
      <c r="O1045" s="118"/>
      <c r="P1045" s="117"/>
      <c r="Q1045" s="118"/>
    </row>
    <row r="1046" spans="9:17" ht="13.15" x14ac:dyDescent="0.4">
      <c r="I1046" s="117">
        <v>45967</v>
      </c>
      <c r="J1046" s="118">
        <f t="shared" ref="J1046" si="339">+J1045</f>
        <v>6.6</v>
      </c>
      <c r="L1046" s="117"/>
      <c r="M1046" s="118"/>
      <c r="N1046" s="117"/>
      <c r="O1046" s="118"/>
      <c r="P1046" s="117"/>
      <c r="Q1046" s="118"/>
    </row>
    <row r="1047" spans="9:17" ht="13.15" x14ac:dyDescent="0.4">
      <c r="I1047" s="117">
        <v>45968</v>
      </c>
      <c r="J1047" s="118">
        <f t="shared" ref="J1047" si="340">+J1046</f>
        <v>6.6</v>
      </c>
      <c r="L1047" s="117"/>
      <c r="M1047" s="118"/>
      <c r="N1047" s="117"/>
      <c r="O1047" s="118"/>
      <c r="P1047" s="117"/>
      <c r="Q1047" s="118"/>
    </row>
    <row r="1048" spans="9:17" ht="13.15" x14ac:dyDescent="0.4">
      <c r="I1048" s="117">
        <v>45969</v>
      </c>
      <c r="J1048" s="118">
        <f t="shared" ref="J1048" si="341">+J1047</f>
        <v>6.6</v>
      </c>
      <c r="L1048" s="117"/>
      <c r="M1048" s="118"/>
      <c r="N1048" s="117"/>
      <c r="O1048" s="118"/>
      <c r="P1048" s="117"/>
      <c r="Q1048" s="118"/>
    </row>
    <row r="1049" spans="9:17" ht="13.15" x14ac:dyDescent="0.4">
      <c r="I1049" s="117">
        <v>45970</v>
      </c>
      <c r="J1049" s="118">
        <f t="shared" ref="J1049" si="342">+J1048</f>
        <v>6.6</v>
      </c>
      <c r="L1049" s="117"/>
      <c r="M1049" s="118"/>
      <c r="N1049" s="117"/>
      <c r="O1049" s="118"/>
      <c r="P1049" s="117"/>
      <c r="Q1049" s="118"/>
    </row>
    <row r="1050" spans="9:17" ht="13.15" x14ac:dyDescent="0.4">
      <c r="I1050" s="117">
        <v>45971</v>
      </c>
      <c r="J1050" s="118">
        <f t="shared" ref="J1050" si="343">+J1049</f>
        <v>6.6</v>
      </c>
      <c r="L1050" s="117"/>
      <c r="M1050" s="118"/>
      <c r="N1050" s="117"/>
      <c r="O1050" s="118"/>
      <c r="P1050" s="117"/>
      <c r="Q1050" s="118"/>
    </row>
    <row r="1051" spans="9:17" ht="13.15" x14ac:dyDescent="0.4">
      <c r="I1051" s="117">
        <v>45972</v>
      </c>
      <c r="J1051" s="118">
        <f t="shared" ref="J1051" si="344">+J1050</f>
        <v>6.6</v>
      </c>
      <c r="L1051" s="117"/>
      <c r="M1051" s="118"/>
      <c r="N1051" s="117"/>
      <c r="O1051" s="118"/>
      <c r="P1051" s="117"/>
      <c r="Q1051" s="118"/>
    </row>
    <row r="1052" spans="9:17" ht="13.15" x14ac:dyDescent="0.4">
      <c r="I1052" s="117">
        <v>45973</v>
      </c>
      <c r="J1052" s="118">
        <f t="shared" ref="J1052" si="345">+J1051</f>
        <v>6.6</v>
      </c>
      <c r="L1052" s="117"/>
      <c r="M1052" s="118"/>
      <c r="N1052" s="117"/>
      <c r="O1052" s="118"/>
      <c r="P1052" s="117"/>
      <c r="Q1052" s="118"/>
    </row>
    <row r="1053" spans="9:17" ht="13.15" x14ac:dyDescent="0.4">
      <c r="I1053" s="117">
        <v>45974</v>
      </c>
      <c r="J1053" s="118">
        <f t="shared" ref="J1053" si="346">+J1052</f>
        <v>6.6</v>
      </c>
      <c r="L1053" s="117"/>
      <c r="M1053" s="118"/>
      <c r="N1053" s="117"/>
      <c r="O1053" s="118"/>
      <c r="P1053" s="117"/>
      <c r="Q1053" s="118"/>
    </row>
    <row r="1054" spans="9:17" ht="13.15" x14ac:dyDescent="0.4">
      <c r="I1054" s="117">
        <v>45975</v>
      </c>
      <c r="J1054" s="118">
        <f t="shared" ref="J1054" si="347">+J1053</f>
        <v>6.6</v>
      </c>
      <c r="L1054" s="117"/>
      <c r="M1054" s="118"/>
      <c r="N1054" s="117"/>
      <c r="O1054" s="118"/>
      <c r="P1054" s="117"/>
      <c r="Q1054" s="118"/>
    </row>
    <row r="1055" spans="9:17" ht="13.15" x14ac:dyDescent="0.4">
      <c r="I1055" s="117">
        <v>45976</v>
      </c>
      <c r="J1055" s="118">
        <f t="shared" ref="J1055" si="348">+J1054</f>
        <v>6.6</v>
      </c>
      <c r="L1055" s="117"/>
      <c r="M1055" s="118"/>
      <c r="N1055" s="117"/>
      <c r="O1055" s="118"/>
      <c r="P1055" s="117"/>
      <c r="Q1055" s="118"/>
    </row>
    <row r="1056" spans="9:17" ht="13.15" x14ac:dyDescent="0.4">
      <c r="I1056" s="117">
        <v>45977</v>
      </c>
      <c r="J1056" s="118">
        <f t="shared" ref="J1056" si="349">+J1055</f>
        <v>6.6</v>
      </c>
      <c r="L1056" s="117"/>
      <c r="M1056" s="118"/>
      <c r="N1056" s="117"/>
      <c r="O1056" s="118"/>
      <c r="P1056" s="117"/>
      <c r="Q1056" s="118"/>
    </row>
    <row r="1057" spans="9:17" ht="13.15" x14ac:dyDescent="0.4">
      <c r="I1057" s="117">
        <v>45978</v>
      </c>
      <c r="J1057" s="118">
        <f t="shared" ref="J1057" si="350">+J1056</f>
        <v>6.6</v>
      </c>
      <c r="L1057" s="117"/>
      <c r="M1057" s="118"/>
      <c r="N1057" s="117"/>
      <c r="O1057" s="118"/>
      <c r="P1057" s="117"/>
      <c r="Q1057" s="118"/>
    </row>
    <row r="1058" spans="9:17" ht="13.15" x14ac:dyDescent="0.4">
      <c r="I1058" s="117">
        <v>45979</v>
      </c>
      <c r="J1058" s="118">
        <f t="shared" ref="J1058" si="351">+J1057</f>
        <v>6.6</v>
      </c>
      <c r="L1058" s="117"/>
      <c r="M1058" s="118"/>
      <c r="N1058" s="117"/>
      <c r="O1058" s="118"/>
      <c r="P1058" s="117"/>
      <c r="Q1058" s="118"/>
    </row>
    <row r="1059" spans="9:17" ht="13.15" x14ac:dyDescent="0.4">
      <c r="I1059" s="117">
        <v>45980</v>
      </c>
      <c r="J1059" s="118">
        <f t="shared" ref="J1059" si="352">+J1058</f>
        <v>6.6</v>
      </c>
      <c r="L1059" s="117"/>
      <c r="M1059" s="118"/>
      <c r="N1059" s="117"/>
      <c r="O1059" s="118"/>
      <c r="P1059" s="117"/>
      <c r="Q1059" s="118"/>
    </row>
    <row r="1060" spans="9:17" ht="13.15" x14ac:dyDescent="0.4">
      <c r="I1060" s="117">
        <v>45981</v>
      </c>
      <c r="J1060" s="118">
        <f t="shared" ref="J1060" si="353">+J1059</f>
        <v>6.6</v>
      </c>
      <c r="L1060" s="117"/>
      <c r="M1060" s="118"/>
      <c r="N1060" s="117"/>
      <c r="O1060" s="118"/>
      <c r="P1060" s="117"/>
      <c r="Q1060" s="118"/>
    </row>
    <row r="1061" spans="9:17" ht="13.15" x14ac:dyDescent="0.4">
      <c r="I1061" s="117">
        <v>45982</v>
      </c>
      <c r="J1061" s="118">
        <f t="shared" ref="J1061" si="354">+J1060</f>
        <v>6.6</v>
      </c>
      <c r="L1061" s="117"/>
      <c r="M1061" s="118"/>
      <c r="N1061" s="117"/>
      <c r="O1061" s="118"/>
      <c r="P1061" s="117"/>
      <c r="Q1061" s="118"/>
    </row>
    <row r="1062" spans="9:17" ht="13.15" x14ac:dyDescent="0.4">
      <c r="I1062" s="117">
        <v>45983</v>
      </c>
      <c r="J1062" s="118">
        <f t="shared" ref="J1062" si="355">+J1061</f>
        <v>6.6</v>
      </c>
      <c r="L1062" s="117"/>
      <c r="M1062" s="118"/>
      <c r="N1062" s="117"/>
      <c r="O1062" s="118"/>
      <c r="P1062" s="117"/>
      <c r="Q1062" s="118"/>
    </row>
    <row r="1063" spans="9:17" ht="13.15" x14ac:dyDescent="0.4">
      <c r="I1063" s="117">
        <v>45984</v>
      </c>
      <c r="J1063" s="118">
        <f t="shared" ref="J1063" si="356">+J1062</f>
        <v>6.6</v>
      </c>
      <c r="L1063" s="117"/>
      <c r="M1063" s="118"/>
      <c r="N1063" s="117"/>
      <c r="O1063" s="118"/>
      <c r="P1063" s="117"/>
      <c r="Q1063" s="118"/>
    </row>
    <row r="1064" spans="9:17" ht="13.15" x14ac:dyDescent="0.4">
      <c r="I1064" s="117">
        <v>45985</v>
      </c>
      <c r="J1064" s="118">
        <f t="shared" ref="J1064" si="357">+J1063</f>
        <v>6.6</v>
      </c>
      <c r="L1064" s="117"/>
      <c r="M1064" s="118"/>
      <c r="N1064" s="117"/>
      <c r="O1064" s="118"/>
      <c r="P1064" s="117"/>
      <c r="Q1064" s="118"/>
    </row>
    <row r="1065" spans="9:17" ht="13.15" x14ac:dyDescent="0.4">
      <c r="I1065" s="117">
        <v>45986</v>
      </c>
      <c r="J1065" s="118">
        <f t="shared" ref="J1065" si="358">+J1064</f>
        <v>6.6</v>
      </c>
      <c r="L1065" s="117"/>
      <c r="M1065" s="118"/>
      <c r="N1065" s="117"/>
      <c r="O1065" s="118"/>
      <c r="P1065" s="117"/>
      <c r="Q1065" s="118"/>
    </row>
    <row r="1066" spans="9:17" ht="13.15" x14ac:dyDescent="0.4">
      <c r="I1066" s="117">
        <v>45987</v>
      </c>
      <c r="J1066" s="118">
        <f t="shared" ref="J1066" si="359">+J1065</f>
        <v>6.6</v>
      </c>
      <c r="L1066" s="117"/>
      <c r="M1066" s="118"/>
      <c r="N1066" s="117"/>
      <c r="O1066" s="118"/>
      <c r="P1066" s="117"/>
      <c r="Q1066" s="118"/>
    </row>
    <row r="1067" spans="9:17" ht="13.15" x14ac:dyDescent="0.4">
      <c r="I1067" s="117">
        <v>45988</v>
      </c>
      <c r="J1067" s="118">
        <f t="shared" ref="J1067" si="360">+J1066</f>
        <v>6.6</v>
      </c>
      <c r="L1067" s="117"/>
      <c r="M1067" s="118"/>
      <c r="N1067" s="117"/>
      <c r="O1067" s="118"/>
      <c r="P1067" s="117"/>
      <c r="Q1067" s="118"/>
    </row>
    <row r="1068" spans="9:17" ht="13.15" x14ac:dyDescent="0.4">
      <c r="I1068" s="117">
        <v>45989</v>
      </c>
      <c r="J1068" s="118">
        <f t="shared" ref="J1068" si="361">+J1067</f>
        <v>6.6</v>
      </c>
      <c r="L1068" s="117"/>
      <c r="M1068" s="118"/>
      <c r="N1068" s="117"/>
      <c r="O1068" s="118"/>
      <c r="P1068" s="117"/>
      <c r="Q1068" s="118"/>
    </row>
    <row r="1069" spans="9:17" ht="13.15" x14ac:dyDescent="0.4">
      <c r="I1069" s="117">
        <v>45990</v>
      </c>
      <c r="J1069" s="118">
        <f t="shared" ref="J1069" si="362">+J1068</f>
        <v>6.6</v>
      </c>
      <c r="L1069" s="117"/>
      <c r="M1069" s="118"/>
      <c r="N1069" s="117"/>
      <c r="O1069" s="118"/>
      <c r="P1069" s="117"/>
      <c r="Q1069" s="118"/>
    </row>
    <row r="1070" spans="9:17" ht="13.15" x14ac:dyDescent="0.4">
      <c r="I1070" s="117">
        <v>45991</v>
      </c>
      <c r="J1070" s="118">
        <f t="shared" ref="J1070" si="363">+J1069</f>
        <v>6.6</v>
      </c>
      <c r="L1070" s="117"/>
      <c r="M1070" s="118"/>
      <c r="N1070" s="117"/>
      <c r="O1070" s="118"/>
      <c r="P1070" s="117"/>
      <c r="Q1070" s="118"/>
    </row>
    <row r="1071" spans="9:17" ht="13.15" x14ac:dyDescent="0.4">
      <c r="I1071" s="117">
        <v>45992</v>
      </c>
      <c r="J1071" s="118">
        <f t="shared" ref="J1071" si="364">+J1070</f>
        <v>6.6</v>
      </c>
      <c r="L1071" s="117"/>
      <c r="M1071" s="118"/>
      <c r="N1071" s="117"/>
      <c r="O1071" s="118"/>
      <c r="P1071" s="117"/>
      <c r="Q1071" s="118"/>
    </row>
    <row r="1072" spans="9:17" ht="13.15" x14ac:dyDescent="0.4">
      <c r="I1072" s="117">
        <v>45993</v>
      </c>
      <c r="J1072" s="118">
        <f t="shared" ref="J1072" si="365">+J1071</f>
        <v>6.6</v>
      </c>
      <c r="L1072" s="117"/>
      <c r="M1072" s="118"/>
      <c r="N1072" s="117"/>
      <c r="O1072" s="118"/>
      <c r="P1072" s="117"/>
      <c r="Q1072" s="118"/>
    </row>
    <row r="1073" spans="9:17" ht="13.15" x14ac:dyDescent="0.4">
      <c r="I1073" s="117">
        <v>45994</v>
      </c>
      <c r="J1073" s="118">
        <f t="shared" ref="J1073" si="366">+J1072</f>
        <v>6.6</v>
      </c>
      <c r="L1073" s="117"/>
      <c r="M1073" s="118"/>
      <c r="N1073" s="117"/>
      <c r="O1073" s="118"/>
      <c r="P1073" s="117"/>
      <c r="Q1073" s="118"/>
    </row>
    <row r="1074" spans="9:17" ht="13.15" x14ac:dyDescent="0.4">
      <c r="I1074" s="117">
        <v>45995</v>
      </c>
      <c r="J1074" s="118">
        <f t="shared" ref="J1074" si="367">+J1073</f>
        <v>6.6</v>
      </c>
      <c r="L1074" s="117"/>
      <c r="M1074" s="118"/>
      <c r="N1074" s="117"/>
      <c r="O1074" s="118"/>
      <c r="P1074" s="117"/>
      <c r="Q1074" s="118"/>
    </row>
    <row r="1075" spans="9:17" ht="13.15" x14ac:dyDescent="0.4">
      <c r="I1075" s="117">
        <v>45996</v>
      </c>
      <c r="J1075" s="118">
        <f t="shared" ref="J1075" si="368">+J1074</f>
        <v>6.6</v>
      </c>
      <c r="L1075" s="117"/>
      <c r="M1075" s="118"/>
      <c r="N1075" s="117"/>
      <c r="O1075" s="118"/>
      <c r="P1075" s="117"/>
      <c r="Q1075" s="118"/>
    </row>
    <row r="1076" spans="9:17" ht="13.15" x14ac:dyDescent="0.4">
      <c r="I1076" s="117">
        <v>45997</v>
      </c>
      <c r="J1076" s="118">
        <f t="shared" ref="J1076" si="369">+J1075</f>
        <v>6.6</v>
      </c>
      <c r="L1076" s="117"/>
      <c r="M1076" s="118"/>
      <c r="N1076" s="117"/>
      <c r="O1076" s="118"/>
      <c r="P1076" s="117"/>
      <c r="Q1076" s="118"/>
    </row>
    <row r="1077" spans="9:17" ht="13.15" x14ac:dyDescent="0.4">
      <c r="I1077" s="117">
        <v>45998</v>
      </c>
      <c r="J1077" s="118">
        <f t="shared" ref="J1077" si="370">+J1076</f>
        <v>6.6</v>
      </c>
      <c r="L1077" s="117"/>
      <c r="M1077" s="118"/>
      <c r="N1077" s="117"/>
      <c r="O1077" s="118"/>
      <c r="P1077" s="117"/>
      <c r="Q1077" s="118"/>
    </row>
    <row r="1078" spans="9:17" ht="13.15" x14ac:dyDescent="0.4">
      <c r="I1078" s="117">
        <v>45999</v>
      </c>
      <c r="J1078" s="118">
        <f t="shared" ref="J1078" si="371">+J1077</f>
        <v>6.6</v>
      </c>
      <c r="L1078" s="117"/>
      <c r="M1078" s="118"/>
      <c r="N1078" s="117"/>
      <c r="O1078" s="118"/>
      <c r="P1078" s="117"/>
      <c r="Q1078" s="118"/>
    </row>
    <row r="1079" spans="9:17" ht="13.15" x14ac:dyDescent="0.4">
      <c r="I1079" s="117">
        <v>46000</v>
      </c>
      <c r="J1079" s="118">
        <f t="shared" ref="J1079" si="372">+J1078</f>
        <v>6.6</v>
      </c>
      <c r="L1079" s="117"/>
      <c r="M1079" s="118"/>
      <c r="N1079" s="117"/>
      <c r="O1079" s="118"/>
      <c r="P1079" s="117"/>
      <c r="Q1079" s="118"/>
    </row>
    <row r="1080" spans="9:17" ht="13.15" x14ac:dyDescent="0.4">
      <c r="I1080" s="117">
        <v>46001</v>
      </c>
      <c r="J1080" s="118">
        <f t="shared" ref="J1080" si="373">+J1079</f>
        <v>6.6</v>
      </c>
      <c r="L1080" s="117"/>
      <c r="M1080" s="118"/>
      <c r="N1080" s="117"/>
      <c r="O1080" s="118"/>
      <c r="P1080" s="117"/>
      <c r="Q1080" s="118"/>
    </row>
    <row r="1081" spans="9:17" ht="13.15" x14ac:dyDescent="0.4">
      <c r="I1081" s="117">
        <v>46002</v>
      </c>
      <c r="J1081" s="118">
        <f t="shared" ref="J1081" si="374">+J1080</f>
        <v>6.6</v>
      </c>
      <c r="L1081" s="117"/>
      <c r="M1081" s="118"/>
      <c r="N1081" s="117"/>
      <c r="O1081" s="118"/>
      <c r="P1081" s="117"/>
      <c r="Q1081" s="118"/>
    </row>
    <row r="1082" spans="9:17" ht="13.15" x14ac:dyDescent="0.4">
      <c r="I1082" s="117">
        <v>46003</v>
      </c>
      <c r="J1082" s="118">
        <f t="shared" ref="J1082" si="375">+J1081</f>
        <v>6.6</v>
      </c>
      <c r="L1082" s="117"/>
      <c r="M1082" s="118"/>
      <c r="N1082" s="117"/>
      <c r="O1082" s="118"/>
      <c r="P1082" s="117"/>
      <c r="Q1082" s="118"/>
    </row>
    <row r="1083" spans="9:17" ht="13.15" x14ac:dyDescent="0.4">
      <c r="I1083" s="117">
        <v>46004</v>
      </c>
      <c r="J1083" s="118">
        <f t="shared" ref="J1083" si="376">+J1082</f>
        <v>6.6</v>
      </c>
      <c r="L1083" s="117"/>
      <c r="M1083" s="118"/>
      <c r="N1083" s="117"/>
      <c r="O1083" s="118"/>
      <c r="P1083" s="117"/>
      <c r="Q1083" s="118"/>
    </row>
    <row r="1084" spans="9:17" ht="13.15" x14ac:dyDescent="0.4">
      <c r="I1084" s="117">
        <v>46005</v>
      </c>
      <c r="J1084" s="118">
        <f t="shared" ref="J1084" si="377">+J1083</f>
        <v>6.6</v>
      </c>
      <c r="L1084" s="117"/>
      <c r="M1084" s="118"/>
      <c r="N1084" s="117"/>
      <c r="O1084" s="118"/>
      <c r="P1084" s="117"/>
      <c r="Q1084" s="118"/>
    </row>
    <row r="1085" spans="9:17" ht="13.15" x14ac:dyDescent="0.4">
      <c r="I1085" s="117">
        <v>46006</v>
      </c>
      <c r="J1085" s="118">
        <f t="shared" ref="J1085" si="378">+J1084</f>
        <v>6.6</v>
      </c>
      <c r="L1085" s="117"/>
      <c r="M1085" s="118"/>
      <c r="N1085" s="117"/>
      <c r="O1085" s="118"/>
      <c r="P1085" s="117"/>
      <c r="Q1085" s="118"/>
    </row>
    <row r="1086" spans="9:17" ht="13.15" x14ac:dyDescent="0.4">
      <c r="I1086" s="117">
        <v>46007</v>
      </c>
      <c r="J1086" s="118">
        <f t="shared" ref="J1086" si="379">+J1085</f>
        <v>6.6</v>
      </c>
      <c r="L1086" s="117"/>
      <c r="M1086" s="118"/>
      <c r="N1086" s="117"/>
      <c r="O1086" s="118"/>
      <c r="P1086" s="117"/>
      <c r="Q1086" s="118"/>
    </row>
    <row r="1087" spans="9:17" ht="13.15" x14ac:dyDescent="0.4">
      <c r="I1087" s="117">
        <v>46008</v>
      </c>
      <c r="J1087" s="118">
        <f t="shared" ref="J1087" si="380">+J1086</f>
        <v>6.6</v>
      </c>
      <c r="L1087" s="117"/>
      <c r="M1087" s="118"/>
      <c r="N1087" s="117"/>
      <c r="O1087" s="118"/>
      <c r="P1087" s="117"/>
      <c r="Q1087" s="118"/>
    </row>
    <row r="1088" spans="9:17" ht="13.15" x14ac:dyDescent="0.4">
      <c r="I1088" s="117">
        <v>46009</v>
      </c>
      <c r="J1088" s="118">
        <f t="shared" ref="J1088" si="381">+J1087</f>
        <v>6.6</v>
      </c>
      <c r="L1088" s="117"/>
      <c r="M1088" s="118"/>
      <c r="N1088" s="117"/>
      <c r="O1088" s="118"/>
      <c r="P1088" s="117"/>
      <c r="Q1088" s="118"/>
    </row>
    <row r="1089" spans="9:17" ht="13.15" x14ac:dyDescent="0.4">
      <c r="I1089" s="117">
        <v>46010</v>
      </c>
      <c r="J1089" s="118">
        <f t="shared" ref="J1089" si="382">+J1088</f>
        <v>6.6</v>
      </c>
      <c r="L1089" s="117"/>
      <c r="M1089" s="118"/>
      <c r="N1089" s="117"/>
      <c r="O1089" s="118"/>
      <c r="P1089" s="117"/>
      <c r="Q1089" s="118"/>
    </row>
    <row r="1090" spans="9:17" ht="13.15" x14ac:dyDescent="0.4">
      <c r="I1090" s="117">
        <v>46011</v>
      </c>
      <c r="J1090" s="118">
        <f t="shared" ref="J1090" si="383">+J1089</f>
        <v>6.6</v>
      </c>
      <c r="L1090" s="117"/>
      <c r="M1090" s="118"/>
      <c r="N1090" s="117"/>
      <c r="O1090" s="118"/>
      <c r="P1090" s="117"/>
      <c r="Q1090" s="118"/>
    </row>
    <row r="1091" spans="9:17" ht="13.15" x14ac:dyDescent="0.4">
      <c r="I1091" s="117">
        <v>46012</v>
      </c>
      <c r="J1091" s="118">
        <f t="shared" ref="J1091" si="384">+J1090</f>
        <v>6.6</v>
      </c>
      <c r="L1091" s="117"/>
      <c r="M1091" s="118"/>
      <c r="N1091" s="117"/>
      <c r="O1091" s="118"/>
      <c r="P1091" s="117"/>
      <c r="Q1091" s="118"/>
    </row>
    <row r="1092" spans="9:17" ht="13.15" x14ac:dyDescent="0.4">
      <c r="I1092" s="117">
        <v>46013</v>
      </c>
      <c r="J1092" s="118">
        <f t="shared" ref="J1092" si="385">+J1091</f>
        <v>6.6</v>
      </c>
      <c r="L1092" s="117"/>
      <c r="M1092" s="118"/>
      <c r="N1092" s="117"/>
      <c r="O1092" s="118"/>
      <c r="P1092" s="117"/>
      <c r="Q1092" s="118"/>
    </row>
    <row r="1093" spans="9:17" ht="13.15" x14ac:dyDescent="0.4">
      <c r="I1093" s="117">
        <v>46014</v>
      </c>
      <c r="J1093" s="118">
        <f t="shared" ref="J1093" si="386">+J1092</f>
        <v>6.6</v>
      </c>
      <c r="L1093" s="117"/>
      <c r="M1093" s="118"/>
      <c r="N1093" s="117"/>
      <c r="O1093" s="118"/>
      <c r="P1093" s="117"/>
      <c r="Q1093" s="118"/>
    </row>
    <row r="1094" spans="9:17" ht="13.15" x14ac:dyDescent="0.4">
      <c r="I1094" s="117">
        <v>46015</v>
      </c>
      <c r="J1094" s="118">
        <f t="shared" ref="J1094" si="387">+J1093</f>
        <v>6.6</v>
      </c>
      <c r="L1094" s="117"/>
      <c r="M1094" s="118"/>
      <c r="N1094" s="117"/>
      <c r="O1094" s="118"/>
      <c r="P1094" s="117"/>
      <c r="Q1094" s="118"/>
    </row>
    <row r="1095" spans="9:17" ht="13.15" x14ac:dyDescent="0.4">
      <c r="I1095" s="117">
        <v>46016</v>
      </c>
      <c r="J1095" s="118">
        <f t="shared" ref="J1095" si="388">+J1094</f>
        <v>6.6</v>
      </c>
      <c r="L1095" s="117"/>
      <c r="M1095" s="118"/>
      <c r="N1095" s="117"/>
      <c r="O1095" s="118"/>
      <c r="P1095" s="117"/>
      <c r="Q1095" s="118"/>
    </row>
    <row r="1096" spans="9:17" ht="13.15" x14ac:dyDescent="0.4">
      <c r="I1096" s="117">
        <v>46017</v>
      </c>
      <c r="J1096" s="118">
        <f t="shared" ref="J1096" si="389">+J1095</f>
        <v>6.6</v>
      </c>
      <c r="L1096" s="117"/>
      <c r="M1096" s="118"/>
      <c r="N1096" s="117"/>
      <c r="O1096" s="118"/>
      <c r="P1096" s="117"/>
      <c r="Q1096" s="118"/>
    </row>
    <row r="1097" spans="9:17" ht="13.15" x14ac:dyDescent="0.4">
      <c r="I1097" s="117">
        <v>46018</v>
      </c>
      <c r="J1097" s="118">
        <f t="shared" ref="J1097" si="390">+J1096</f>
        <v>6.6</v>
      </c>
      <c r="L1097" s="117"/>
      <c r="M1097" s="118"/>
      <c r="N1097" s="117"/>
      <c r="O1097" s="118"/>
      <c r="P1097" s="117"/>
      <c r="Q1097" s="118"/>
    </row>
    <row r="1098" spans="9:17" ht="13.15" x14ac:dyDescent="0.4">
      <c r="I1098" s="117">
        <v>46019</v>
      </c>
      <c r="J1098" s="118">
        <f t="shared" ref="J1098" si="391">+J1097</f>
        <v>6.6</v>
      </c>
      <c r="L1098" s="117"/>
      <c r="M1098" s="118"/>
      <c r="N1098" s="117"/>
      <c r="O1098" s="118"/>
      <c r="P1098" s="117"/>
      <c r="Q1098" s="118"/>
    </row>
    <row r="1099" spans="9:17" ht="13.15" x14ac:dyDescent="0.4">
      <c r="I1099" s="117">
        <v>46020</v>
      </c>
      <c r="J1099" s="118">
        <f t="shared" ref="J1099" si="392">+J1098</f>
        <v>6.6</v>
      </c>
      <c r="L1099" s="117"/>
      <c r="M1099" s="118"/>
      <c r="N1099" s="117"/>
      <c r="O1099" s="118"/>
      <c r="P1099" s="117"/>
      <c r="Q1099" s="118"/>
    </row>
    <row r="1100" spans="9:17" ht="13.15" x14ac:dyDescent="0.4">
      <c r="I1100" s="117">
        <v>46021</v>
      </c>
      <c r="J1100" s="118">
        <f t="shared" ref="J1100" si="393">+J1099</f>
        <v>6.6</v>
      </c>
      <c r="L1100" s="117"/>
      <c r="M1100" s="118"/>
      <c r="N1100" s="117"/>
      <c r="O1100" s="118"/>
      <c r="P1100" s="117"/>
      <c r="Q1100" s="118"/>
    </row>
    <row r="1101" spans="9:17" ht="13.15" x14ac:dyDescent="0.4">
      <c r="I1101" s="117">
        <v>46022</v>
      </c>
      <c r="J1101" s="118">
        <f t="shared" ref="J1101" si="394">+J1100</f>
        <v>6.6</v>
      </c>
      <c r="L1101" s="117"/>
      <c r="M1101" s="118"/>
      <c r="N1101" s="117"/>
      <c r="O1101" s="118"/>
      <c r="P1101" s="117"/>
      <c r="Q1101" s="118"/>
    </row>
    <row r="1102" spans="9:17" ht="13.15" x14ac:dyDescent="0.4">
      <c r="I1102" s="117">
        <v>46023</v>
      </c>
      <c r="J1102" s="118">
        <v>6.6</v>
      </c>
      <c r="K1102" s="117"/>
      <c r="L1102" s="118"/>
      <c r="M1102" s="117"/>
      <c r="N1102" s="118"/>
      <c r="O1102" s="118"/>
      <c r="P1102" s="117"/>
      <c r="Q1102" s="118"/>
    </row>
    <row r="1103" spans="9:17" ht="13.15" x14ac:dyDescent="0.4">
      <c r="I1103" s="117">
        <v>46024</v>
      </c>
      <c r="J1103" s="118">
        <f t="shared" ref="J1103:J1166" si="395">+J1102</f>
        <v>6.6</v>
      </c>
      <c r="K1103" s="117"/>
      <c r="L1103" s="118"/>
      <c r="M1103" s="117"/>
      <c r="N1103" s="118"/>
      <c r="O1103" s="118"/>
      <c r="P1103" s="117"/>
      <c r="Q1103" s="118"/>
    </row>
    <row r="1104" spans="9:17" ht="13.15" x14ac:dyDescent="0.4">
      <c r="I1104" s="117">
        <v>46025</v>
      </c>
      <c r="J1104" s="118">
        <f t="shared" si="395"/>
        <v>6.6</v>
      </c>
      <c r="K1104" s="117"/>
      <c r="L1104" s="118"/>
      <c r="M1104" s="117"/>
      <c r="N1104" s="118"/>
      <c r="O1104" s="118"/>
      <c r="P1104" s="117"/>
      <c r="Q1104" s="118"/>
    </row>
    <row r="1105" spans="9:17" ht="13.15" x14ac:dyDescent="0.4">
      <c r="I1105" s="117">
        <v>46026</v>
      </c>
      <c r="J1105" s="118">
        <f t="shared" si="395"/>
        <v>6.6</v>
      </c>
      <c r="K1105" s="117"/>
      <c r="L1105" s="118"/>
      <c r="M1105" s="117"/>
      <c r="N1105" s="118"/>
      <c r="O1105" s="118"/>
      <c r="P1105" s="117"/>
      <c r="Q1105" s="118"/>
    </row>
    <row r="1106" spans="9:17" ht="13.15" x14ac:dyDescent="0.4">
      <c r="I1106" s="117">
        <v>46027</v>
      </c>
      <c r="J1106" s="118">
        <f t="shared" si="395"/>
        <v>6.6</v>
      </c>
      <c r="K1106" s="117"/>
      <c r="L1106" s="118"/>
      <c r="M1106" s="117"/>
      <c r="N1106" s="118"/>
      <c r="O1106" s="118"/>
      <c r="P1106" s="117"/>
      <c r="Q1106" s="118"/>
    </row>
    <row r="1107" spans="9:17" ht="13.15" x14ac:dyDescent="0.4">
      <c r="I1107" s="117">
        <v>46028</v>
      </c>
      <c r="J1107" s="118">
        <f t="shared" si="395"/>
        <v>6.6</v>
      </c>
      <c r="K1107" s="117"/>
      <c r="L1107" s="118"/>
      <c r="M1107" s="117"/>
      <c r="N1107" s="118"/>
      <c r="O1107" s="118"/>
      <c r="P1107" s="117"/>
      <c r="Q1107" s="118"/>
    </row>
    <row r="1108" spans="9:17" ht="13.15" x14ac:dyDescent="0.4">
      <c r="I1108" s="117">
        <v>46029</v>
      </c>
      <c r="J1108" s="118">
        <f t="shared" si="395"/>
        <v>6.6</v>
      </c>
      <c r="K1108" s="117"/>
      <c r="L1108" s="118"/>
      <c r="M1108" s="117"/>
      <c r="N1108" s="118"/>
      <c r="O1108" s="118"/>
      <c r="P1108" s="117"/>
      <c r="Q1108" s="118"/>
    </row>
    <row r="1109" spans="9:17" ht="13.15" x14ac:dyDescent="0.4">
      <c r="I1109" s="117">
        <v>46030</v>
      </c>
      <c r="J1109" s="118">
        <f t="shared" si="395"/>
        <v>6.6</v>
      </c>
      <c r="K1109" s="117"/>
      <c r="L1109" s="118"/>
      <c r="M1109" s="117"/>
      <c r="N1109" s="118"/>
      <c r="O1109" s="118"/>
      <c r="P1109" s="117"/>
      <c r="Q1109" s="118"/>
    </row>
    <row r="1110" spans="9:17" ht="13.15" x14ac:dyDescent="0.4">
      <c r="I1110" s="117">
        <v>46031</v>
      </c>
      <c r="J1110" s="118">
        <f t="shared" si="395"/>
        <v>6.6</v>
      </c>
      <c r="K1110" s="117"/>
      <c r="L1110" s="118"/>
      <c r="M1110" s="117"/>
      <c r="N1110" s="118"/>
      <c r="O1110" s="118"/>
      <c r="P1110" s="117"/>
      <c r="Q1110" s="118"/>
    </row>
    <row r="1111" spans="9:17" ht="13.15" x14ac:dyDescent="0.4">
      <c r="I1111" s="117">
        <v>46032</v>
      </c>
      <c r="J1111" s="118">
        <f t="shared" si="395"/>
        <v>6.6</v>
      </c>
      <c r="K1111" s="117"/>
      <c r="L1111" s="118"/>
      <c r="M1111" s="117"/>
      <c r="N1111" s="118"/>
      <c r="O1111" s="118"/>
      <c r="P1111" s="117"/>
      <c r="Q1111" s="118"/>
    </row>
    <row r="1112" spans="9:17" ht="13.15" x14ac:dyDescent="0.4">
      <c r="I1112" s="117">
        <v>46033</v>
      </c>
      <c r="J1112" s="118">
        <f t="shared" si="395"/>
        <v>6.6</v>
      </c>
      <c r="K1112" s="117"/>
      <c r="L1112" s="118"/>
      <c r="M1112" s="117"/>
      <c r="N1112" s="118"/>
      <c r="O1112" s="118"/>
      <c r="P1112" s="117"/>
      <c r="Q1112" s="118"/>
    </row>
    <row r="1113" spans="9:17" ht="13.15" x14ac:dyDescent="0.4">
      <c r="I1113" s="117">
        <v>46034</v>
      </c>
      <c r="J1113" s="118">
        <f t="shared" si="395"/>
        <v>6.6</v>
      </c>
      <c r="K1113" s="117"/>
      <c r="L1113" s="118"/>
      <c r="M1113" s="117"/>
      <c r="N1113" s="118"/>
      <c r="O1113" s="118"/>
      <c r="P1113" s="117"/>
      <c r="Q1113" s="118"/>
    </row>
    <row r="1114" spans="9:17" ht="13.15" x14ac:dyDescent="0.4">
      <c r="I1114" s="117">
        <v>46035</v>
      </c>
      <c r="J1114" s="118">
        <f t="shared" si="395"/>
        <v>6.6</v>
      </c>
      <c r="K1114" s="117"/>
      <c r="L1114" s="118"/>
      <c r="M1114" s="117"/>
      <c r="N1114" s="118"/>
      <c r="O1114" s="118"/>
      <c r="P1114" s="117"/>
      <c r="Q1114" s="118"/>
    </row>
    <row r="1115" spans="9:17" ht="13.15" x14ac:dyDescent="0.4">
      <c r="I1115" s="117">
        <v>46036</v>
      </c>
      <c r="J1115" s="118">
        <f t="shared" si="395"/>
        <v>6.6</v>
      </c>
      <c r="K1115" s="117"/>
      <c r="L1115" s="118"/>
      <c r="M1115" s="117"/>
      <c r="N1115" s="118"/>
      <c r="O1115" s="118"/>
      <c r="P1115" s="117"/>
      <c r="Q1115" s="118"/>
    </row>
    <row r="1116" spans="9:17" ht="13.15" x14ac:dyDescent="0.4">
      <c r="I1116" s="117">
        <v>46037</v>
      </c>
      <c r="J1116" s="118">
        <f t="shared" si="395"/>
        <v>6.6</v>
      </c>
      <c r="K1116" s="117"/>
      <c r="L1116" s="118"/>
      <c r="M1116" s="117"/>
      <c r="N1116" s="118"/>
      <c r="O1116" s="118"/>
      <c r="P1116" s="117"/>
      <c r="Q1116" s="118"/>
    </row>
    <row r="1117" spans="9:17" ht="13.15" x14ac:dyDescent="0.4">
      <c r="I1117" s="117">
        <v>46038</v>
      </c>
      <c r="J1117" s="118">
        <f t="shared" si="395"/>
        <v>6.6</v>
      </c>
      <c r="K1117" s="117"/>
      <c r="L1117" s="118"/>
      <c r="M1117" s="117"/>
      <c r="N1117" s="118"/>
      <c r="O1117" s="118"/>
      <c r="P1117" s="117"/>
      <c r="Q1117" s="118"/>
    </row>
    <row r="1118" spans="9:17" ht="13.15" x14ac:dyDescent="0.4">
      <c r="I1118" s="117">
        <v>46039</v>
      </c>
      <c r="J1118" s="118">
        <f t="shared" si="395"/>
        <v>6.6</v>
      </c>
      <c r="K1118" s="117"/>
      <c r="L1118" s="118"/>
      <c r="M1118" s="117"/>
      <c r="N1118" s="118"/>
      <c r="O1118" s="118"/>
      <c r="P1118" s="117"/>
      <c r="Q1118" s="118"/>
    </row>
    <row r="1119" spans="9:17" ht="13.15" x14ac:dyDescent="0.4">
      <c r="I1119" s="117">
        <v>46040</v>
      </c>
      <c r="J1119" s="118">
        <f t="shared" si="395"/>
        <v>6.6</v>
      </c>
      <c r="K1119" s="117"/>
      <c r="L1119" s="118"/>
      <c r="M1119" s="117"/>
      <c r="N1119" s="118"/>
      <c r="O1119" s="118"/>
      <c r="P1119" s="117"/>
      <c r="Q1119" s="118"/>
    </row>
    <row r="1120" spans="9:17" ht="13.15" x14ac:dyDescent="0.4">
      <c r="I1120" s="117">
        <v>46041</v>
      </c>
      <c r="J1120" s="118">
        <f t="shared" si="395"/>
        <v>6.6</v>
      </c>
      <c r="K1120" s="117"/>
      <c r="L1120" s="118"/>
      <c r="M1120" s="117"/>
      <c r="N1120" s="118"/>
      <c r="O1120" s="118"/>
      <c r="P1120" s="117"/>
      <c r="Q1120" s="118"/>
    </row>
    <row r="1121" spans="9:17" ht="13.15" x14ac:dyDescent="0.4">
      <c r="I1121" s="117">
        <v>46042</v>
      </c>
      <c r="J1121" s="118">
        <f t="shared" si="395"/>
        <v>6.6</v>
      </c>
      <c r="K1121" s="117"/>
      <c r="L1121" s="118"/>
      <c r="M1121" s="117"/>
      <c r="N1121" s="118"/>
      <c r="O1121" s="118"/>
      <c r="P1121" s="117"/>
      <c r="Q1121" s="118"/>
    </row>
    <row r="1122" spans="9:17" ht="13.15" x14ac:dyDescent="0.4">
      <c r="I1122" s="117">
        <v>46043</v>
      </c>
      <c r="J1122" s="118">
        <f t="shared" si="395"/>
        <v>6.6</v>
      </c>
      <c r="K1122" s="117"/>
      <c r="L1122" s="118"/>
      <c r="M1122" s="117"/>
      <c r="N1122" s="118"/>
      <c r="O1122" s="118"/>
      <c r="P1122" s="117"/>
      <c r="Q1122" s="118"/>
    </row>
    <row r="1123" spans="9:17" ht="13.15" x14ac:dyDescent="0.4">
      <c r="I1123" s="117">
        <v>46044</v>
      </c>
      <c r="J1123" s="118">
        <f t="shared" si="395"/>
        <v>6.6</v>
      </c>
      <c r="K1123" s="117"/>
      <c r="L1123" s="118"/>
      <c r="M1123" s="117"/>
      <c r="N1123" s="118"/>
      <c r="O1123" s="118"/>
      <c r="P1123" s="117"/>
      <c r="Q1123" s="118"/>
    </row>
    <row r="1124" spans="9:17" ht="13.15" x14ac:dyDescent="0.4">
      <c r="I1124" s="117">
        <v>46045</v>
      </c>
      <c r="J1124" s="118">
        <f t="shared" si="395"/>
        <v>6.6</v>
      </c>
      <c r="K1124" s="117"/>
      <c r="L1124" s="118"/>
      <c r="M1124" s="117"/>
      <c r="N1124" s="118"/>
      <c r="O1124" s="118"/>
      <c r="P1124" s="117"/>
      <c r="Q1124" s="118"/>
    </row>
    <row r="1125" spans="9:17" ht="13.15" x14ac:dyDescent="0.4">
      <c r="I1125" s="117">
        <v>46046</v>
      </c>
      <c r="J1125" s="118">
        <f t="shared" si="395"/>
        <v>6.6</v>
      </c>
      <c r="K1125" s="117"/>
      <c r="L1125" s="118"/>
      <c r="M1125" s="117"/>
      <c r="N1125" s="118"/>
      <c r="O1125" s="118"/>
      <c r="P1125" s="117"/>
      <c r="Q1125" s="118"/>
    </row>
    <row r="1126" spans="9:17" ht="13.15" x14ac:dyDescent="0.4">
      <c r="I1126" s="117">
        <v>46047</v>
      </c>
      <c r="J1126" s="118">
        <f t="shared" si="395"/>
        <v>6.6</v>
      </c>
      <c r="K1126" s="117"/>
      <c r="L1126" s="118"/>
      <c r="M1126" s="117"/>
      <c r="N1126" s="118"/>
      <c r="O1126" s="118"/>
      <c r="P1126" s="117"/>
      <c r="Q1126" s="118"/>
    </row>
    <row r="1127" spans="9:17" ht="13.15" x14ac:dyDescent="0.4">
      <c r="I1127" s="117">
        <v>46048</v>
      </c>
      <c r="J1127" s="118">
        <f t="shared" si="395"/>
        <v>6.6</v>
      </c>
      <c r="K1127" s="117"/>
      <c r="L1127" s="118"/>
      <c r="M1127" s="117"/>
      <c r="N1127" s="118"/>
      <c r="O1127" s="118"/>
      <c r="P1127" s="117"/>
      <c r="Q1127" s="118"/>
    </row>
    <row r="1128" spans="9:17" ht="13.15" x14ac:dyDescent="0.4">
      <c r="I1128" s="117">
        <v>46049</v>
      </c>
      <c r="J1128" s="118">
        <f t="shared" si="395"/>
        <v>6.6</v>
      </c>
      <c r="K1128" s="117"/>
      <c r="L1128" s="118"/>
      <c r="M1128" s="117"/>
      <c r="N1128" s="118"/>
      <c r="O1128" s="118"/>
      <c r="P1128" s="117"/>
      <c r="Q1128" s="118"/>
    </row>
    <row r="1129" spans="9:17" ht="13.15" x14ac:dyDescent="0.4">
      <c r="I1129" s="117">
        <v>46050</v>
      </c>
      <c r="J1129" s="118">
        <f t="shared" si="395"/>
        <v>6.6</v>
      </c>
      <c r="K1129" s="117"/>
      <c r="L1129" s="118"/>
      <c r="M1129" s="117"/>
      <c r="N1129" s="118"/>
      <c r="O1129" s="118"/>
      <c r="P1129" s="117"/>
      <c r="Q1129" s="118"/>
    </row>
    <row r="1130" spans="9:17" ht="13.15" x14ac:dyDescent="0.4">
      <c r="I1130" s="117">
        <v>46051</v>
      </c>
      <c r="J1130" s="118">
        <f t="shared" si="395"/>
        <v>6.6</v>
      </c>
      <c r="K1130" s="117"/>
      <c r="L1130" s="118"/>
      <c r="M1130" s="117"/>
      <c r="N1130" s="118"/>
      <c r="O1130" s="118"/>
      <c r="P1130" s="117"/>
      <c r="Q1130" s="118"/>
    </row>
    <row r="1131" spans="9:17" ht="13.15" x14ac:dyDescent="0.4">
      <c r="I1131" s="117">
        <v>46052</v>
      </c>
      <c r="J1131" s="118">
        <f t="shared" si="395"/>
        <v>6.6</v>
      </c>
      <c r="K1131" s="117"/>
      <c r="L1131" s="118"/>
      <c r="M1131" s="117"/>
      <c r="N1131" s="118"/>
      <c r="O1131" s="118"/>
      <c r="P1131" s="117"/>
      <c r="Q1131" s="118"/>
    </row>
    <row r="1132" spans="9:17" ht="13.15" x14ac:dyDescent="0.4">
      <c r="I1132" s="117">
        <v>46053</v>
      </c>
      <c r="J1132" s="118">
        <f t="shared" si="395"/>
        <v>6.6</v>
      </c>
      <c r="K1132" s="117"/>
      <c r="L1132" s="118"/>
      <c r="M1132" s="117"/>
      <c r="N1132" s="118"/>
      <c r="O1132" s="118"/>
      <c r="P1132" s="117"/>
      <c r="Q1132" s="118"/>
    </row>
    <row r="1133" spans="9:17" ht="13.15" x14ac:dyDescent="0.4">
      <c r="I1133" s="117">
        <v>46054</v>
      </c>
      <c r="J1133" s="118">
        <f t="shared" si="395"/>
        <v>6.6</v>
      </c>
      <c r="K1133" s="117"/>
      <c r="L1133" s="118"/>
      <c r="M1133" s="117"/>
      <c r="N1133" s="118"/>
      <c r="O1133" s="118"/>
      <c r="P1133" s="117"/>
      <c r="Q1133" s="118"/>
    </row>
    <row r="1134" spans="9:17" ht="13.15" x14ac:dyDescent="0.4">
      <c r="I1134" s="117">
        <v>46055</v>
      </c>
      <c r="J1134" s="118">
        <f t="shared" si="395"/>
        <v>6.6</v>
      </c>
      <c r="K1134" s="117"/>
      <c r="L1134" s="118"/>
      <c r="M1134" s="117"/>
      <c r="N1134" s="118"/>
      <c r="O1134" s="118"/>
      <c r="P1134" s="117"/>
      <c r="Q1134" s="118"/>
    </row>
    <row r="1135" spans="9:17" ht="13.15" x14ac:dyDescent="0.4">
      <c r="I1135" s="117">
        <v>46056</v>
      </c>
      <c r="J1135" s="118">
        <f t="shared" si="395"/>
        <v>6.6</v>
      </c>
      <c r="K1135" s="117"/>
      <c r="L1135" s="118"/>
      <c r="M1135" s="117"/>
      <c r="N1135" s="118"/>
      <c r="O1135" s="118"/>
      <c r="P1135" s="117"/>
      <c r="Q1135" s="118"/>
    </row>
    <row r="1136" spans="9:17" ht="13.15" x14ac:dyDescent="0.4">
      <c r="I1136" s="117">
        <v>46057</v>
      </c>
      <c r="J1136" s="118">
        <f t="shared" si="395"/>
        <v>6.6</v>
      </c>
      <c r="K1136" s="117"/>
      <c r="L1136" s="118"/>
      <c r="M1136" s="117"/>
      <c r="N1136" s="118"/>
      <c r="O1136" s="118"/>
      <c r="P1136" s="117"/>
      <c r="Q1136" s="118"/>
    </row>
    <row r="1137" spans="9:17" ht="13.15" x14ac:dyDescent="0.4">
      <c r="I1137" s="117">
        <v>46058</v>
      </c>
      <c r="J1137" s="118">
        <f t="shared" si="395"/>
        <v>6.6</v>
      </c>
      <c r="K1137" s="117"/>
      <c r="L1137" s="118"/>
      <c r="M1137" s="117"/>
      <c r="N1137" s="118"/>
      <c r="O1137" s="118"/>
      <c r="P1137" s="117"/>
      <c r="Q1137" s="118"/>
    </row>
    <row r="1138" spans="9:17" ht="13.15" x14ac:dyDescent="0.4">
      <c r="I1138" s="117">
        <v>46059</v>
      </c>
      <c r="J1138" s="118">
        <f t="shared" si="395"/>
        <v>6.6</v>
      </c>
      <c r="K1138" s="117"/>
      <c r="L1138" s="118"/>
      <c r="M1138" s="117"/>
      <c r="N1138" s="118"/>
      <c r="O1138" s="118"/>
      <c r="P1138" s="117"/>
      <c r="Q1138" s="118"/>
    </row>
    <row r="1139" spans="9:17" ht="13.15" x14ac:dyDescent="0.4">
      <c r="I1139" s="117">
        <v>46060</v>
      </c>
      <c r="J1139" s="118">
        <f t="shared" si="395"/>
        <v>6.6</v>
      </c>
      <c r="K1139" s="117"/>
      <c r="L1139" s="118"/>
      <c r="M1139" s="117"/>
      <c r="N1139" s="118"/>
      <c r="O1139" s="118"/>
      <c r="P1139" s="117"/>
      <c r="Q1139" s="118"/>
    </row>
    <row r="1140" spans="9:17" ht="13.15" x14ac:dyDescent="0.4">
      <c r="I1140" s="117">
        <v>46061</v>
      </c>
      <c r="J1140" s="118">
        <f t="shared" si="395"/>
        <v>6.6</v>
      </c>
      <c r="K1140" s="117"/>
      <c r="L1140" s="118"/>
      <c r="M1140" s="117"/>
      <c r="N1140" s="118"/>
      <c r="O1140" s="118"/>
      <c r="P1140" s="117"/>
      <c r="Q1140" s="118"/>
    </row>
    <row r="1141" spans="9:17" ht="13.15" x14ac:dyDescent="0.4">
      <c r="I1141" s="117">
        <v>46062</v>
      </c>
      <c r="J1141" s="118">
        <f t="shared" si="395"/>
        <v>6.6</v>
      </c>
      <c r="K1141" s="117"/>
      <c r="L1141" s="118"/>
      <c r="M1141" s="117"/>
      <c r="N1141" s="118"/>
      <c r="O1141" s="118"/>
      <c r="P1141" s="117"/>
      <c r="Q1141" s="118"/>
    </row>
    <row r="1142" spans="9:17" ht="13.15" x14ac:dyDescent="0.4">
      <c r="I1142" s="117">
        <v>46063</v>
      </c>
      <c r="J1142" s="118">
        <f t="shared" si="395"/>
        <v>6.6</v>
      </c>
      <c r="K1142" s="117"/>
      <c r="L1142" s="118"/>
      <c r="M1142" s="117"/>
      <c r="N1142" s="118"/>
      <c r="O1142" s="118"/>
      <c r="P1142" s="117"/>
      <c r="Q1142" s="118"/>
    </row>
    <row r="1143" spans="9:17" ht="13.15" x14ac:dyDescent="0.4">
      <c r="I1143" s="117">
        <v>46064</v>
      </c>
      <c r="J1143" s="118">
        <f t="shared" si="395"/>
        <v>6.6</v>
      </c>
      <c r="K1143" s="117"/>
      <c r="L1143" s="118"/>
      <c r="M1143" s="117"/>
      <c r="N1143" s="118"/>
      <c r="O1143" s="118"/>
      <c r="P1143" s="117"/>
      <c r="Q1143" s="118"/>
    </row>
    <row r="1144" spans="9:17" ht="13.15" x14ac:dyDescent="0.4">
      <c r="I1144" s="117">
        <v>46065</v>
      </c>
      <c r="J1144" s="118">
        <f t="shared" si="395"/>
        <v>6.6</v>
      </c>
      <c r="K1144" s="117"/>
      <c r="L1144" s="118"/>
      <c r="M1144" s="117"/>
      <c r="N1144" s="118"/>
      <c r="O1144" s="118"/>
      <c r="P1144" s="117"/>
      <c r="Q1144" s="118"/>
    </row>
    <row r="1145" spans="9:17" ht="13.15" x14ac:dyDescent="0.4">
      <c r="I1145" s="117">
        <v>46066</v>
      </c>
      <c r="J1145" s="118">
        <f t="shared" si="395"/>
        <v>6.6</v>
      </c>
      <c r="K1145" s="117"/>
      <c r="L1145" s="118"/>
      <c r="M1145" s="117"/>
      <c r="N1145" s="118"/>
    </row>
    <row r="1146" spans="9:17" ht="13.15" x14ac:dyDescent="0.4">
      <c r="I1146" s="117">
        <v>46067</v>
      </c>
      <c r="J1146" s="118">
        <f t="shared" si="395"/>
        <v>6.6</v>
      </c>
      <c r="K1146" s="117"/>
      <c r="L1146" s="118"/>
      <c r="M1146" s="117"/>
      <c r="N1146" s="118"/>
    </row>
    <row r="1147" spans="9:17" ht="13.15" x14ac:dyDescent="0.4">
      <c r="I1147" s="117">
        <v>46068</v>
      </c>
      <c r="J1147" s="118">
        <f t="shared" si="395"/>
        <v>6.6</v>
      </c>
      <c r="K1147" s="117"/>
      <c r="L1147" s="118"/>
      <c r="M1147" s="117"/>
      <c r="N1147" s="118"/>
    </row>
    <row r="1148" spans="9:17" ht="13.15" x14ac:dyDescent="0.4">
      <c r="I1148" s="117">
        <v>46069</v>
      </c>
      <c r="J1148" s="118">
        <f t="shared" si="395"/>
        <v>6.6</v>
      </c>
      <c r="K1148" s="117"/>
      <c r="L1148" s="118"/>
      <c r="M1148" s="117"/>
      <c r="N1148" s="118"/>
    </row>
    <row r="1149" spans="9:17" ht="13.15" x14ac:dyDescent="0.4">
      <c r="I1149" s="117">
        <v>46070</v>
      </c>
      <c r="J1149" s="118">
        <f t="shared" si="395"/>
        <v>6.6</v>
      </c>
      <c r="K1149" s="117"/>
      <c r="L1149" s="118"/>
      <c r="M1149" s="117"/>
      <c r="N1149" s="118"/>
    </row>
    <row r="1150" spans="9:17" ht="13.15" x14ac:dyDescent="0.4">
      <c r="I1150" s="117">
        <v>46071</v>
      </c>
      <c r="J1150" s="118">
        <f t="shared" si="395"/>
        <v>6.6</v>
      </c>
      <c r="K1150" s="117"/>
      <c r="L1150" s="118"/>
      <c r="M1150" s="117"/>
      <c r="N1150" s="118"/>
    </row>
    <row r="1151" spans="9:17" ht="13.15" x14ac:dyDescent="0.4">
      <c r="I1151" s="117">
        <v>46072</v>
      </c>
      <c r="J1151" s="118">
        <f t="shared" si="395"/>
        <v>6.6</v>
      </c>
      <c r="K1151" s="117"/>
      <c r="L1151" s="118"/>
      <c r="M1151" s="117"/>
      <c r="N1151" s="118"/>
    </row>
    <row r="1152" spans="9:17" ht="13.15" x14ac:dyDescent="0.4">
      <c r="I1152" s="117">
        <v>46073</v>
      </c>
      <c r="J1152" s="118">
        <f t="shared" si="395"/>
        <v>6.6</v>
      </c>
      <c r="K1152" s="117"/>
      <c r="L1152" s="118"/>
      <c r="M1152" s="117"/>
      <c r="N1152" s="118"/>
    </row>
    <row r="1153" spans="9:14" ht="13.15" x14ac:dyDescent="0.4">
      <c r="I1153" s="117">
        <v>46074</v>
      </c>
      <c r="J1153" s="118">
        <f t="shared" si="395"/>
        <v>6.6</v>
      </c>
      <c r="K1153" s="117"/>
      <c r="L1153" s="118"/>
      <c r="M1153" s="117"/>
      <c r="N1153" s="118"/>
    </row>
    <row r="1154" spans="9:14" ht="13.15" x14ac:dyDescent="0.4">
      <c r="I1154" s="117">
        <v>46075</v>
      </c>
      <c r="J1154" s="118">
        <f t="shared" si="395"/>
        <v>6.6</v>
      </c>
      <c r="K1154" s="117"/>
      <c r="L1154" s="118"/>
      <c r="M1154" s="117"/>
      <c r="N1154" s="118"/>
    </row>
    <row r="1155" spans="9:14" ht="13.15" x14ac:dyDescent="0.4">
      <c r="I1155" s="117">
        <v>46076</v>
      </c>
      <c r="J1155" s="118">
        <f t="shared" si="395"/>
        <v>6.6</v>
      </c>
      <c r="K1155" s="117"/>
      <c r="L1155" s="118"/>
      <c r="M1155" s="117"/>
      <c r="N1155" s="118"/>
    </row>
    <row r="1156" spans="9:14" ht="13.15" x14ac:dyDescent="0.4">
      <c r="I1156" s="117">
        <v>46077</v>
      </c>
      <c r="J1156" s="118">
        <f t="shared" si="395"/>
        <v>6.6</v>
      </c>
      <c r="K1156" s="117"/>
      <c r="L1156" s="118"/>
      <c r="M1156" s="117"/>
      <c r="N1156" s="118"/>
    </row>
    <row r="1157" spans="9:14" ht="13.15" x14ac:dyDescent="0.4">
      <c r="I1157" s="117">
        <v>46078</v>
      </c>
      <c r="J1157" s="118">
        <f t="shared" si="395"/>
        <v>6.6</v>
      </c>
      <c r="K1157" s="117"/>
      <c r="L1157" s="118"/>
      <c r="M1157" s="117"/>
      <c r="N1157" s="118"/>
    </row>
    <row r="1158" spans="9:14" ht="13.15" x14ac:dyDescent="0.4">
      <c r="I1158" s="117">
        <v>46079</v>
      </c>
      <c r="J1158" s="118">
        <f t="shared" si="395"/>
        <v>6.6</v>
      </c>
      <c r="K1158" s="117"/>
      <c r="L1158" s="118"/>
      <c r="M1158" s="117"/>
      <c r="N1158" s="118"/>
    </row>
    <row r="1159" spans="9:14" ht="13.15" x14ac:dyDescent="0.4">
      <c r="I1159" s="117">
        <v>46080</v>
      </c>
      <c r="J1159" s="118">
        <f t="shared" si="395"/>
        <v>6.6</v>
      </c>
      <c r="K1159" s="117"/>
      <c r="L1159" s="118"/>
      <c r="M1159" s="117"/>
      <c r="N1159" s="118"/>
    </row>
    <row r="1160" spans="9:14" ht="13.15" x14ac:dyDescent="0.4">
      <c r="I1160" s="117">
        <v>46081</v>
      </c>
      <c r="J1160" s="118">
        <f t="shared" si="395"/>
        <v>6.6</v>
      </c>
      <c r="K1160" s="117"/>
      <c r="L1160" s="118"/>
      <c r="M1160" s="117"/>
      <c r="N1160" s="118"/>
    </row>
    <row r="1161" spans="9:14" ht="13.15" x14ac:dyDescent="0.4">
      <c r="I1161" s="117">
        <v>46082</v>
      </c>
      <c r="J1161" s="118">
        <f t="shared" si="395"/>
        <v>6.6</v>
      </c>
      <c r="K1161" s="117"/>
      <c r="L1161" s="118"/>
      <c r="M1161" s="117"/>
      <c r="N1161" s="118"/>
    </row>
    <row r="1162" spans="9:14" ht="13.15" x14ac:dyDescent="0.4">
      <c r="I1162" s="117">
        <v>46083</v>
      </c>
      <c r="J1162" s="118">
        <f t="shared" si="395"/>
        <v>6.6</v>
      </c>
      <c r="K1162" s="117"/>
      <c r="L1162" s="118"/>
      <c r="M1162" s="117"/>
      <c r="N1162" s="118"/>
    </row>
    <row r="1163" spans="9:14" ht="13.15" x14ac:dyDescent="0.4">
      <c r="I1163" s="117">
        <v>46084</v>
      </c>
      <c r="J1163" s="118">
        <f t="shared" si="395"/>
        <v>6.6</v>
      </c>
      <c r="K1163" s="117"/>
      <c r="L1163" s="118"/>
      <c r="M1163" s="117"/>
      <c r="N1163" s="118"/>
    </row>
    <row r="1164" spans="9:14" ht="13.15" x14ac:dyDescent="0.4">
      <c r="I1164" s="117">
        <v>46085</v>
      </c>
      <c r="J1164" s="118">
        <f t="shared" si="395"/>
        <v>6.6</v>
      </c>
      <c r="K1164" s="117"/>
      <c r="L1164" s="118"/>
      <c r="M1164" s="117"/>
      <c r="N1164" s="118"/>
    </row>
    <row r="1165" spans="9:14" ht="13.15" x14ac:dyDescent="0.4">
      <c r="I1165" s="117">
        <v>46086</v>
      </c>
      <c r="J1165" s="118">
        <f t="shared" si="395"/>
        <v>6.6</v>
      </c>
      <c r="K1165" s="117"/>
      <c r="L1165" s="118"/>
      <c r="M1165" s="117"/>
      <c r="N1165" s="118"/>
    </row>
    <row r="1166" spans="9:14" ht="13.15" x14ac:dyDescent="0.4">
      <c r="I1166" s="117">
        <v>46087</v>
      </c>
      <c r="J1166" s="118">
        <f t="shared" si="395"/>
        <v>6.6</v>
      </c>
      <c r="K1166" s="117"/>
      <c r="L1166" s="118"/>
      <c r="M1166" s="117"/>
      <c r="N1166" s="118"/>
    </row>
    <row r="1167" spans="9:14" ht="13.15" x14ac:dyDescent="0.4">
      <c r="I1167" s="117">
        <v>46088</v>
      </c>
      <c r="J1167" s="118">
        <f t="shared" ref="J1167:J1230" si="396">+J1166</f>
        <v>6.6</v>
      </c>
      <c r="K1167" s="117"/>
      <c r="L1167" s="118"/>
      <c r="M1167" s="117"/>
      <c r="N1167" s="118"/>
    </row>
    <row r="1168" spans="9:14" ht="13.15" x14ac:dyDescent="0.4">
      <c r="I1168" s="117">
        <v>46089</v>
      </c>
      <c r="J1168" s="118">
        <f t="shared" si="396"/>
        <v>6.6</v>
      </c>
      <c r="K1168" s="117"/>
      <c r="L1168" s="118"/>
      <c r="M1168" s="117"/>
      <c r="N1168" s="118"/>
    </row>
    <row r="1169" spans="9:14" ht="13.15" x14ac:dyDescent="0.4">
      <c r="I1169" s="117">
        <v>46090</v>
      </c>
      <c r="J1169" s="118">
        <f t="shared" si="396"/>
        <v>6.6</v>
      </c>
      <c r="K1169" s="117"/>
      <c r="L1169" s="118"/>
      <c r="M1169" s="117"/>
      <c r="N1169" s="118"/>
    </row>
    <row r="1170" spans="9:14" ht="13.15" x14ac:dyDescent="0.4">
      <c r="I1170" s="117">
        <v>46091</v>
      </c>
      <c r="J1170" s="118">
        <f t="shared" si="396"/>
        <v>6.6</v>
      </c>
      <c r="K1170" s="117"/>
      <c r="L1170" s="118"/>
      <c r="M1170" s="117"/>
      <c r="N1170" s="118"/>
    </row>
    <row r="1171" spans="9:14" ht="13.15" x14ac:dyDescent="0.4">
      <c r="I1171" s="117">
        <v>46092</v>
      </c>
      <c r="J1171" s="118">
        <f t="shared" si="396"/>
        <v>6.6</v>
      </c>
      <c r="K1171" s="117"/>
      <c r="L1171" s="118"/>
      <c r="M1171" s="117"/>
      <c r="N1171" s="118"/>
    </row>
    <row r="1172" spans="9:14" ht="13.15" x14ac:dyDescent="0.4">
      <c r="I1172" s="117">
        <v>46093</v>
      </c>
      <c r="J1172" s="118">
        <f t="shared" si="396"/>
        <v>6.6</v>
      </c>
      <c r="K1172" s="117"/>
      <c r="L1172" s="118"/>
      <c r="M1172" s="117"/>
      <c r="N1172" s="118"/>
    </row>
    <row r="1173" spans="9:14" ht="13.15" x14ac:dyDescent="0.4">
      <c r="I1173" s="117">
        <v>46094</v>
      </c>
      <c r="J1173" s="118">
        <f t="shared" si="396"/>
        <v>6.6</v>
      </c>
      <c r="K1173" s="117"/>
      <c r="L1173" s="118"/>
      <c r="M1173" s="117"/>
      <c r="N1173" s="118"/>
    </row>
    <row r="1174" spans="9:14" ht="13.15" x14ac:dyDescent="0.4">
      <c r="I1174" s="117">
        <v>46095</v>
      </c>
      <c r="J1174" s="118">
        <f t="shared" si="396"/>
        <v>6.6</v>
      </c>
      <c r="K1174" s="117"/>
      <c r="L1174" s="118"/>
      <c r="M1174" s="117"/>
      <c r="N1174" s="118"/>
    </row>
    <row r="1175" spans="9:14" ht="13.15" x14ac:dyDescent="0.4">
      <c r="I1175" s="117">
        <v>46096</v>
      </c>
      <c r="J1175" s="118">
        <f t="shared" si="396"/>
        <v>6.6</v>
      </c>
      <c r="K1175" s="117"/>
      <c r="L1175" s="118"/>
      <c r="M1175" s="117"/>
      <c r="N1175" s="118"/>
    </row>
    <row r="1176" spans="9:14" ht="13.15" x14ac:dyDescent="0.4">
      <c r="I1176" s="117">
        <v>46097</v>
      </c>
      <c r="J1176" s="118">
        <f t="shared" si="396"/>
        <v>6.6</v>
      </c>
      <c r="K1176" s="117"/>
      <c r="L1176" s="118"/>
      <c r="M1176" s="117"/>
      <c r="N1176" s="118"/>
    </row>
    <row r="1177" spans="9:14" ht="13.15" x14ac:dyDescent="0.4">
      <c r="I1177" s="117">
        <v>46098</v>
      </c>
      <c r="J1177" s="118">
        <f t="shared" si="396"/>
        <v>6.6</v>
      </c>
      <c r="K1177" s="117"/>
      <c r="L1177" s="118"/>
      <c r="M1177" s="117"/>
      <c r="N1177" s="118"/>
    </row>
    <row r="1178" spans="9:14" ht="13.15" x14ac:dyDescent="0.4">
      <c r="I1178" s="117">
        <v>46099</v>
      </c>
      <c r="J1178" s="118">
        <f t="shared" si="396"/>
        <v>6.6</v>
      </c>
      <c r="K1178" s="117"/>
      <c r="L1178" s="118"/>
      <c r="M1178" s="117"/>
      <c r="N1178" s="118"/>
    </row>
    <row r="1179" spans="9:14" ht="13.15" x14ac:dyDescent="0.4">
      <c r="I1179" s="117">
        <v>46100</v>
      </c>
      <c r="J1179" s="118">
        <f t="shared" si="396"/>
        <v>6.6</v>
      </c>
      <c r="K1179" s="117"/>
      <c r="L1179" s="118"/>
      <c r="M1179" s="117"/>
      <c r="N1179" s="118"/>
    </row>
    <row r="1180" spans="9:14" ht="13.15" x14ac:dyDescent="0.4">
      <c r="I1180" s="117">
        <v>46101</v>
      </c>
      <c r="J1180" s="118">
        <f t="shared" si="396"/>
        <v>6.6</v>
      </c>
      <c r="K1180" s="117"/>
      <c r="L1180" s="118"/>
      <c r="M1180" s="117"/>
      <c r="N1180" s="118"/>
    </row>
    <row r="1181" spans="9:14" ht="13.15" x14ac:dyDescent="0.4">
      <c r="I1181" s="117">
        <v>46102</v>
      </c>
      <c r="J1181" s="118">
        <f t="shared" si="396"/>
        <v>6.6</v>
      </c>
      <c r="K1181" s="117"/>
      <c r="L1181" s="118"/>
      <c r="M1181" s="117"/>
      <c r="N1181" s="118"/>
    </row>
    <row r="1182" spans="9:14" ht="13.15" x14ac:dyDescent="0.4">
      <c r="I1182" s="117">
        <v>46103</v>
      </c>
      <c r="J1182" s="118">
        <f t="shared" si="396"/>
        <v>6.6</v>
      </c>
      <c r="K1182" s="117"/>
      <c r="L1182" s="118"/>
      <c r="M1182" s="117"/>
      <c r="N1182" s="118"/>
    </row>
    <row r="1183" spans="9:14" ht="13.15" x14ac:dyDescent="0.4">
      <c r="I1183" s="117">
        <v>46104</v>
      </c>
      <c r="J1183" s="118">
        <f t="shared" si="396"/>
        <v>6.6</v>
      </c>
      <c r="K1183" s="117"/>
      <c r="L1183" s="118"/>
      <c r="M1183" s="117"/>
      <c r="N1183" s="118"/>
    </row>
    <row r="1184" spans="9:14" ht="13.15" x14ac:dyDescent="0.4">
      <c r="I1184" s="117">
        <v>46105</v>
      </c>
      <c r="J1184" s="118">
        <f t="shared" si="396"/>
        <v>6.6</v>
      </c>
      <c r="K1184" s="117"/>
      <c r="L1184" s="118"/>
      <c r="M1184" s="117"/>
      <c r="N1184" s="118"/>
    </row>
    <row r="1185" spans="9:14" ht="13.15" x14ac:dyDescent="0.4">
      <c r="I1185" s="117">
        <v>46106</v>
      </c>
      <c r="J1185" s="118">
        <f t="shared" si="396"/>
        <v>6.6</v>
      </c>
      <c r="K1185" s="117"/>
      <c r="L1185" s="118"/>
      <c r="M1185" s="117"/>
      <c r="N1185" s="118"/>
    </row>
    <row r="1186" spans="9:14" ht="13.15" x14ac:dyDescent="0.4">
      <c r="I1186" s="117">
        <v>46107</v>
      </c>
      <c r="J1186" s="118">
        <f t="shared" si="396"/>
        <v>6.6</v>
      </c>
      <c r="K1186" s="117"/>
      <c r="L1186" s="118"/>
      <c r="M1186" s="117"/>
      <c r="N1186" s="118"/>
    </row>
    <row r="1187" spans="9:14" ht="13.15" x14ac:dyDescent="0.4">
      <c r="I1187" s="117">
        <v>46108</v>
      </c>
      <c r="J1187" s="118">
        <f t="shared" si="396"/>
        <v>6.6</v>
      </c>
      <c r="K1187" s="117"/>
      <c r="L1187" s="118"/>
      <c r="M1187" s="117"/>
      <c r="N1187" s="118"/>
    </row>
    <row r="1188" spans="9:14" ht="13.15" x14ac:dyDescent="0.4">
      <c r="I1188" s="117">
        <v>46109</v>
      </c>
      <c r="J1188" s="118">
        <f t="shared" si="396"/>
        <v>6.6</v>
      </c>
      <c r="K1188" s="117"/>
      <c r="L1188" s="118"/>
      <c r="M1188" s="117"/>
      <c r="N1188" s="118"/>
    </row>
    <row r="1189" spans="9:14" ht="13.15" x14ac:dyDescent="0.4">
      <c r="I1189" s="117">
        <v>46110</v>
      </c>
      <c r="J1189" s="118">
        <f t="shared" si="396"/>
        <v>6.6</v>
      </c>
      <c r="K1189" s="117"/>
      <c r="L1189" s="118"/>
      <c r="M1189" s="117"/>
      <c r="N1189" s="118"/>
    </row>
    <row r="1190" spans="9:14" ht="13.15" x14ac:dyDescent="0.4">
      <c r="I1190" s="117">
        <v>46111</v>
      </c>
      <c r="J1190" s="118">
        <f t="shared" si="396"/>
        <v>6.6</v>
      </c>
      <c r="K1190" s="117"/>
      <c r="L1190" s="118"/>
      <c r="M1190" s="117"/>
      <c r="N1190" s="118"/>
    </row>
    <row r="1191" spans="9:14" ht="13.15" x14ac:dyDescent="0.4">
      <c r="I1191" s="117">
        <v>46112</v>
      </c>
      <c r="J1191" s="118">
        <f t="shared" si="396"/>
        <v>6.6</v>
      </c>
      <c r="K1191" s="117"/>
      <c r="L1191" s="118"/>
      <c r="M1191" s="117"/>
      <c r="N1191" s="118"/>
    </row>
    <row r="1192" spans="9:14" ht="13.15" x14ac:dyDescent="0.4">
      <c r="I1192" s="117">
        <v>46113</v>
      </c>
      <c r="J1192" s="118">
        <f t="shared" si="396"/>
        <v>6.6</v>
      </c>
      <c r="K1192" s="117"/>
      <c r="L1192" s="118"/>
      <c r="M1192" s="117"/>
      <c r="N1192" s="118"/>
    </row>
    <row r="1193" spans="9:14" ht="13.15" x14ac:dyDescent="0.4">
      <c r="I1193" s="117">
        <v>46114</v>
      </c>
      <c r="J1193" s="118">
        <f t="shared" si="396"/>
        <v>6.6</v>
      </c>
      <c r="K1193" s="117"/>
      <c r="L1193" s="118"/>
      <c r="M1193" s="117"/>
      <c r="N1193" s="118"/>
    </row>
    <row r="1194" spans="9:14" ht="13.15" x14ac:dyDescent="0.4">
      <c r="I1194" s="117">
        <v>46115</v>
      </c>
      <c r="J1194" s="118">
        <f t="shared" si="396"/>
        <v>6.6</v>
      </c>
      <c r="K1194" s="117"/>
      <c r="L1194" s="118"/>
      <c r="M1194" s="117"/>
      <c r="N1194" s="118"/>
    </row>
    <row r="1195" spans="9:14" ht="13.15" x14ac:dyDescent="0.4">
      <c r="I1195" s="117">
        <v>46116</v>
      </c>
      <c r="J1195" s="118">
        <f t="shared" si="396"/>
        <v>6.6</v>
      </c>
      <c r="K1195" s="117"/>
      <c r="L1195" s="118"/>
      <c r="M1195" s="117"/>
      <c r="N1195" s="118"/>
    </row>
    <row r="1196" spans="9:14" ht="13.15" x14ac:dyDescent="0.4">
      <c r="I1196" s="117">
        <v>46117</v>
      </c>
      <c r="J1196" s="118">
        <f t="shared" si="396"/>
        <v>6.6</v>
      </c>
      <c r="K1196" s="117"/>
      <c r="L1196" s="118"/>
      <c r="M1196" s="117"/>
      <c r="N1196" s="118"/>
    </row>
    <row r="1197" spans="9:14" ht="13.15" x14ac:dyDescent="0.4">
      <c r="I1197" s="117">
        <v>46118</v>
      </c>
      <c r="J1197" s="118">
        <f t="shared" si="396"/>
        <v>6.6</v>
      </c>
      <c r="K1197" s="117"/>
      <c r="L1197" s="118"/>
      <c r="M1197" s="117"/>
      <c r="N1197" s="118"/>
    </row>
    <row r="1198" spans="9:14" ht="13.15" x14ac:dyDescent="0.4">
      <c r="I1198" s="117">
        <v>46119</v>
      </c>
      <c r="J1198" s="118">
        <f t="shared" si="396"/>
        <v>6.6</v>
      </c>
      <c r="K1198" s="117"/>
      <c r="L1198" s="118"/>
      <c r="M1198" s="117"/>
      <c r="N1198" s="118"/>
    </row>
    <row r="1199" spans="9:14" ht="13.15" x14ac:dyDescent="0.4">
      <c r="I1199" s="117">
        <v>46120</v>
      </c>
      <c r="J1199" s="118">
        <f t="shared" si="396"/>
        <v>6.6</v>
      </c>
      <c r="K1199" s="117"/>
      <c r="L1199" s="118"/>
      <c r="M1199" s="117"/>
      <c r="N1199" s="118"/>
    </row>
    <row r="1200" spans="9:14" ht="13.15" x14ac:dyDescent="0.4">
      <c r="I1200" s="117">
        <v>46121</v>
      </c>
      <c r="J1200" s="118">
        <f t="shared" si="396"/>
        <v>6.6</v>
      </c>
      <c r="K1200" s="117"/>
      <c r="L1200" s="118"/>
      <c r="M1200" s="117"/>
      <c r="N1200" s="118"/>
    </row>
    <row r="1201" spans="9:14" ht="13.15" x14ac:dyDescent="0.4">
      <c r="I1201" s="117">
        <v>46122</v>
      </c>
      <c r="J1201" s="118">
        <f t="shared" si="396"/>
        <v>6.6</v>
      </c>
      <c r="K1201" s="117"/>
      <c r="L1201" s="118"/>
      <c r="M1201" s="117"/>
      <c r="N1201" s="118"/>
    </row>
    <row r="1202" spans="9:14" ht="13.15" x14ac:dyDescent="0.4">
      <c r="I1202" s="117">
        <v>46123</v>
      </c>
      <c r="J1202" s="118">
        <f t="shared" si="396"/>
        <v>6.6</v>
      </c>
      <c r="K1202" s="117"/>
      <c r="L1202" s="118"/>
      <c r="M1202" s="117"/>
      <c r="N1202" s="118"/>
    </row>
    <row r="1203" spans="9:14" ht="13.15" x14ac:dyDescent="0.4">
      <c r="I1203" s="117">
        <v>46124</v>
      </c>
      <c r="J1203" s="118">
        <f t="shared" si="396"/>
        <v>6.6</v>
      </c>
      <c r="K1203" s="117"/>
      <c r="L1203" s="118"/>
      <c r="M1203" s="117"/>
      <c r="N1203" s="118"/>
    </row>
    <row r="1204" spans="9:14" ht="13.15" x14ac:dyDescent="0.4">
      <c r="I1204" s="117">
        <v>46125</v>
      </c>
      <c r="J1204" s="118">
        <f t="shared" si="396"/>
        <v>6.6</v>
      </c>
      <c r="K1204" s="117"/>
      <c r="L1204" s="118"/>
      <c r="M1204" s="117"/>
      <c r="N1204" s="118"/>
    </row>
    <row r="1205" spans="9:14" ht="13.15" x14ac:dyDescent="0.4">
      <c r="I1205" s="117">
        <v>46126</v>
      </c>
      <c r="J1205" s="118">
        <f t="shared" si="396"/>
        <v>6.6</v>
      </c>
      <c r="K1205" s="117"/>
      <c r="L1205" s="118"/>
      <c r="M1205" s="117"/>
      <c r="N1205" s="118"/>
    </row>
    <row r="1206" spans="9:14" ht="13.15" x14ac:dyDescent="0.4">
      <c r="I1206" s="117">
        <v>46127</v>
      </c>
      <c r="J1206" s="118">
        <f t="shared" si="396"/>
        <v>6.6</v>
      </c>
      <c r="K1206" s="117"/>
      <c r="L1206" s="118"/>
      <c r="M1206" s="117"/>
      <c r="N1206" s="118"/>
    </row>
    <row r="1207" spans="9:14" ht="13.15" x14ac:dyDescent="0.4">
      <c r="I1207" s="117">
        <v>46128</v>
      </c>
      <c r="J1207" s="118">
        <f t="shared" si="396"/>
        <v>6.6</v>
      </c>
      <c r="K1207" s="117"/>
      <c r="L1207" s="118"/>
      <c r="M1207" s="117"/>
      <c r="N1207" s="118"/>
    </row>
    <row r="1208" spans="9:14" ht="13.15" x14ac:dyDescent="0.4">
      <c r="I1208" s="117">
        <v>46129</v>
      </c>
      <c r="J1208" s="118">
        <f t="shared" si="396"/>
        <v>6.6</v>
      </c>
      <c r="K1208" s="117"/>
      <c r="L1208" s="118"/>
      <c r="M1208" s="117"/>
      <c r="N1208" s="118"/>
    </row>
    <row r="1209" spans="9:14" ht="13.15" x14ac:dyDescent="0.4">
      <c r="I1209" s="117">
        <v>46130</v>
      </c>
      <c r="J1209" s="118">
        <f t="shared" si="396"/>
        <v>6.6</v>
      </c>
      <c r="K1209" s="117"/>
      <c r="L1209" s="118"/>
      <c r="M1209" s="117"/>
      <c r="N1209" s="118"/>
    </row>
    <row r="1210" spans="9:14" ht="13.15" x14ac:dyDescent="0.4">
      <c r="I1210" s="117">
        <v>46131</v>
      </c>
      <c r="J1210" s="118">
        <f t="shared" si="396"/>
        <v>6.6</v>
      </c>
      <c r="K1210" s="117"/>
      <c r="L1210" s="118"/>
      <c r="M1210" s="117"/>
      <c r="N1210" s="118"/>
    </row>
    <row r="1211" spans="9:14" ht="13.15" x14ac:dyDescent="0.4">
      <c r="I1211" s="117">
        <v>46132</v>
      </c>
      <c r="J1211" s="118">
        <f t="shared" si="396"/>
        <v>6.6</v>
      </c>
      <c r="K1211" s="117"/>
      <c r="L1211" s="118"/>
      <c r="M1211" s="117"/>
      <c r="N1211" s="118"/>
    </row>
    <row r="1212" spans="9:14" ht="13.15" x14ac:dyDescent="0.4">
      <c r="I1212" s="117">
        <v>46133</v>
      </c>
      <c r="J1212" s="118">
        <f t="shared" si="396"/>
        <v>6.6</v>
      </c>
      <c r="K1212" s="117"/>
      <c r="L1212" s="118"/>
      <c r="M1212" s="117"/>
      <c r="N1212" s="118"/>
    </row>
    <row r="1213" spans="9:14" ht="13.15" x14ac:dyDescent="0.4">
      <c r="I1213" s="117">
        <v>46134</v>
      </c>
      <c r="J1213" s="118">
        <f t="shared" si="396"/>
        <v>6.6</v>
      </c>
      <c r="K1213" s="117"/>
      <c r="L1213" s="118"/>
      <c r="M1213" s="117"/>
      <c r="N1213" s="118"/>
    </row>
    <row r="1214" spans="9:14" ht="13.15" x14ac:dyDescent="0.4">
      <c r="I1214" s="117">
        <v>46135</v>
      </c>
      <c r="J1214" s="118">
        <f t="shared" si="396"/>
        <v>6.6</v>
      </c>
      <c r="K1214" s="117"/>
      <c r="L1214" s="118"/>
      <c r="M1214" s="117"/>
      <c r="N1214" s="118"/>
    </row>
    <row r="1215" spans="9:14" ht="13.15" x14ac:dyDescent="0.4">
      <c r="I1215" s="117">
        <v>46136</v>
      </c>
      <c r="J1215" s="118">
        <f t="shared" si="396"/>
        <v>6.6</v>
      </c>
      <c r="K1215" s="117"/>
      <c r="L1215" s="118"/>
      <c r="M1215" s="117"/>
      <c r="N1215" s="118"/>
    </row>
    <row r="1216" spans="9:14" ht="13.15" x14ac:dyDescent="0.4">
      <c r="I1216" s="117">
        <v>46137</v>
      </c>
      <c r="J1216" s="118">
        <f t="shared" si="396"/>
        <v>6.6</v>
      </c>
      <c r="K1216" s="117"/>
      <c r="L1216" s="118"/>
      <c r="M1216" s="117"/>
      <c r="N1216" s="118"/>
    </row>
    <row r="1217" spans="9:14" ht="13.15" x14ac:dyDescent="0.4">
      <c r="I1217" s="117">
        <v>46138</v>
      </c>
      <c r="J1217" s="118">
        <f t="shared" si="396"/>
        <v>6.6</v>
      </c>
      <c r="K1217" s="117"/>
      <c r="L1217" s="118"/>
      <c r="M1217" s="117"/>
      <c r="N1217" s="118"/>
    </row>
    <row r="1218" spans="9:14" ht="13.15" x14ac:dyDescent="0.4">
      <c r="I1218" s="117">
        <v>46139</v>
      </c>
      <c r="J1218" s="118">
        <f t="shared" si="396"/>
        <v>6.6</v>
      </c>
      <c r="K1218" s="117"/>
      <c r="L1218" s="118"/>
      <c r="M1218" s="117"/>
      <c r="N1218" s="118"/>
    </row>
    <row r="1219" spans="9:14" ht="13.15" x14ac:dyDescent="0.4">
      <c r="I1219" s="117">
        <v>46140</v>
      </c>
      <c r="J1219" s="118">
        <f t="shared" si="396"/>
        <v>6.6</v>
      </c>
      <c r="K1219" s="117"/>
      <c r="L1219" s="118"/>
      <c r="M1219" s="117"/>
      <c r="N1219" s="118"/>
    </row>
    <row r="1220" spans="9:14" ht="13.15" x14ac:dyDescent="0.4">
      <c r="I1220" s="117">
        <v>46141</v>
      </c>
      <c r="J1220" s="118">
        <f t="shared" si="396"/>
        <v>6.6</v>
      </c>
      <c r="K1220" s="117"/>
      <c r="L1220" s="118"/>
      <c r="M1220" s="117"/>
      <c r="N1220" s="118"/>
    </row>
    <row r="1221" spans="9:14" ht="13.15" x14ac:dyDescent="0.4">
      <c r="I1221" s="117">
        <v>46142</v>
      </c>
      <c r="J1221" s="118">
        <f t="shared" si="396"/>
        <v>6.6</v>
      </c>
      <c r="K1221" s="117"/>
      <c r="L1221" s="118"/>
      <c r="M1221" s="117"/>
      <c r="N1221" s="118"/>
    </row>
    <row r="1222" spans="9:14" ht="13.15" x14ac:dyDescent="0.4">
      <c r="I1222" s="117">
        <v>46143</v>
      </c>
      <c r="J1222" s="118">
        <f t="shared" si="396"/>
        <v>6.6</v>
      </c>
      <c r="K1222" s="117"/>
      <c r="L1222" s="118"/>
      <c r="M1222" s="117"/>
      <c r="N1222" s="118"/>
    </row>
    <row r="1223" spans="9:14" ht="13.15" x14ac:dyDescent="0.4">
      <c r="I1223" s="117">
        <v>46144</v>
      </c>
      <c r="J1223" s="118">
        <f t="shared" si="396"/>
        <v>6.6</v>
      </c>
      <c r="K1223" s="117"/>
      <c r="L1223" s="118"/>
      <c r="M1223" s="117"/>
      <c r="N1223" s="118"/>
    </row>
    <row r="1224" spans="9:14" ht="13.15" x14ac:dyDescent="0.4">
      <c r="I1224" s="117">
        <v>46145</v>
      </c>
      <c r="J1224" s="118">
        <f t="shared" si="396"/>
        <v>6.6</v>
      </c>
      <c r="K1224" s="117"/>
      <c r="L1224" s="118"/>
      <c r="M1224" s="117"/>
      <c r="N1224" s="118"/>
    </row>
    <row r="1225" spans="9:14" ht="13.15" x14ac:dyDescent="0.4">
      <c r="I1225" s="117">
        <v>46146</v>
      </c>
      <c r="J1225" s="118">
        <f t="shared" si="396"/>
        <v>6.6</v>
      </c>
      <c r="K1225" s="117"/>
      <c r="L1225" s="118"/>
      <c r="M1225" s="117"/>
      <c r="N1225" s="118"/>
    </row>
    <row r="1226" spans="9:14" ht="13.15" x14ac:dyDescent="0.4">
      <c r="I1226" s="117">
        <v>46147</v>
      </c>
      <c r="J1226" s="118">
        <f t="shared" si="396"/>
        <v>6.6</v>
      </c>
      <c r="K1226" s="117"/>
      <c r="L1226" s="118"/>
      <c r="M1226" s="117"/>
      <c r="N1226" s="118"/>
    </row>
    <row r="1227" spans="9:14" ht="13.15" x14ac:dyDescent="0.4">
      <c r="I1227" s="117">
        <v>46148</v>
      </c>
      <c r="J1227" s="118">
        <f t="shared" si="396"/>
        <v>6.6</v>
      </c>
      <c r="K1227" s="117"/>
      <c r="L1227" s="118"/>
      <c r="M1227" s="117"/>
      <c r="N1227" s="118"/>
    </row>
    <row r="1228" spans="9:14" ht="13.15" x14ac:dyDescent="0.4">
      <c r="I1228" s="117">
        <v>46149</v>
      </c>
      <c r="J1228" s="118">
        <f t="shared" si="396"/>
        <v>6.6</v>
      </c>
      <c r="K1228" s="117"/>
      <c r="L1228" s="118"/>
      <c r="M1228" s="117"/>
      <c r="N1228" s="118"/>
    </row>
    <row r="1229" spans="9:14" ht="13.15" x14ac:dyDescent="0.4">
      <c r="I1229" s="117">
        <v>46150</v>
      </c>
      <c r="J1229" s="118">
        <f t="shared" si="396"/>
        <v>6.6</v>
      </c>
      <c r="K1229" s="117"/>
      <c r="L1229" s="118"/>
      <c r="M1229" s="117"/>
      <c r="N1229" s="118"/>
    </row>
    <row r="1230" spans="9:14" ht="13.15" x14ac:dyDescent="0.4">
      <c r="I1230" s="117">
        <v>46151</v>
      </c>
      <c r="J1230" s="118">
        <f t="shared" si="396"/>
        <v>6.6</v>
      </c>
      <c r="K1230" s="117"/>
      <c r="L1230" s="118"/>
      <c r="M1230" s="117"/>
      <c r="N1230" s="118"/>
    </row>
    <row r="1231" spans="9:14" ht="13.15" x14ac:dyDescent="0.4">
      <c r="I1231" s="117">
        <v>46152</v>
      </c>
      <c r="J1231" s="118">
        <f t="shared" ref="J1231:J1294" si="397">+J1230</f>
        <v>6.6</v>
      </c>
      <c r="K1231" s="117"/>
      <c r="L1231" s="118"/>
      <c r="M1231" s="117"/>
      <c r="N1231" s="118"/>
    </row>
    <row r="1232" spans="9:14" ht="13.15" x14ac:dyDescent="0.4">
      <c r="I1232" s="117">
        <v>46153</v>
      </c>
      <c r="J1232" s="118">
        <f t="shared" si="397"/>
        <v>6.6</v>
      </c>
      <c r="K1232" s="117"/>
      <c r="L1232" s="118"/>
      <c r="M1232" s="117"/>
      <c r="N1232" s="118"/>
    </row>
    <row r="1233" spans="9:14" ht="13.15" x14ac:dyDescent="0.4">
      <c r="I1233" s="117">
        <v>46154</v>
      </c>
      <c r="J1233" s="118">
        <f t="shared" si="397"/>
        <v>6.6</v>
      </c>
      <c r="K1233" s="117"/>
      <c r="L1233" s="118"/>
      <c r="M1233" s="117"/>
      <c r="N1233" s="118"/>
    </row>
    <row r="1234" spans="9:14" ht="13.15" x14ac:dyDescent="0.4">
      <c r="I1234" s="117">
        <v>46155</v>
      </c>
      <c r="J1234" s="118">
        <f t="shared" si="397"/>
        <v>6.6</v>
      </c>
      <c r="K1234" s="117"/>
      <c r="L1234" s="118"/>
      <c r="M1234" s="117"/>
      <c r="N1234" s="118"/>
    </row>
    <row r="1235" spans="9:14" ht="13.15" x14ac:dyDescent="0.4">
      <c r="I1235" s="117">
        <v>46156</v>
      </c>
      <c r="J1235" s="118">
        <f t="shared" si="397"/>
        <v>6.6</v>
      </c>
      <c r="K1235" s="117"/>
      <c r="L1235" s="118"/>
      <c r="M1235" s="117"/>
      <c r="N1235" s="118"/>
    </row>
    <row r="1236" spans="9:14" ht="13.15" x14ac:dyDescent="0.4">
      <c r="I1236" s="117">
        <v>46157</v>
      </c>
      <c r="J1236" s="118">
        <f t="shared" si="397"/>
        <v>6.6</v>
      </c>
      <c r="K1236" s="117"/>
      <c r="L1236" s="118"/>
      <c r="M1236" s="117"/>
      <c r="N1236" s="118"/>
    </row>
    <row r="1237" spans="9:14" ht="13.15" x14ac:dyDescent="0.4">
      <c r="I1237" s="117">
        <v>46158</v>
      </c>
      <c r="J1237" s="118">
        <f t="shared" si="397"/>
        <v>6.6</v>
      </c>
      <c r="K1237" s="117"/>
      <c r="L1237" s="118"/>
      <c r="M1237" s="117"/>
      <c r="N1237" s="118"/>
    </row>
    <row r="1238" spans="9:14" ht="13.15" x14ac:dyDescent="0.4">
      <c r="I1238" s="117">
        <v>46159</v>
      </c>
      <c r="J1238" s="118">
        <f t="shared" si="397"/>
        <v>6.6</v>
      </c>
      <c r="K1238" s="117"/>
      <c r="L1238" s="118"/>
      <c r="M1238" s="117"/>
      <c r="N1238" s="118"/>
    </row>
    <row r="1239" spans="9:14" ht="13.15" x14ac:dyDescent="0.4">
      <c r="I1239" s="117">
        <v>46160</v>
      </c>
      <c r="J1239" s="118">
        <f t="shared" si="397"/>
        <v>6.6</v>
      </c>
      <c r="K1239" s="117"/>
      <c r="L1239" s="118"/>
      <c r="M1239" s="117"/>
      <c r="N1239" s="118"/>
    </row>
    <row r="1240" spans="9:14" ht="13.15" x14ac:dyDescent="0.4">
      <c r="I1240" s="117">
        <v>46161</v>
      </c>
      <c r="J1240" s="118">
        <f t="shared" si="397"/>
        <v>6.6</v>
      </c>
      <c r="K1240" s="117"/>
      <c r="L1240" s="118"/>
      <c r="M1240" s="117"/>
      <c r="N1240" s="118"/>
    </row>
    <row r="1241" spans="9:14" ht="13.15" x14ac:dyDescent="0.4">
      <c r="I1241" s="117">
        <v>46162</v>
      </c>
      <c r="J1241" s="118">
        <f t="shared" si="397"/>
        <v>6.6</v>
      </c>
      <c r="K1241" s="117"/>
      <c r="L1241" s="118"/>
      <c r="M1241" s="117"/>
      <c r="N1241" s="118"/>
    </row>
    <row r="1242" spans="9:14" ht="13.15" x14ac:dyDescent="0.4">
      <c r="I1242" s="117">
        <v>46163</v>
      </c>
      <c r="J1242" s="118">
        <f t="shared" si="397"/>
        <v>6.6</v>
      </c>
      <c r="K1242" s="117"/>
      <c r="L1242" s="118"/>
      <c r="M1242" s="117"/>
      <c r="N1242" s="118"/>
    </row>
    <row r="1243" spans="9:14" ht="13.15" x14ac:dyDescent="0.4">
      <c r="I1243" s="117">
        <v>46164</v>
      </c>
      <c r="J1243" s="118">
        <f t="shared" si="397"/>
        <v>6.6</v>
      </c>
      <c r="K1243" s="117"/>
      <c r="L1243" s="118"/>
      <c r="M1243" s="117"/>
      <c r="N1243" s="118"/>
    </row>
    <row r="1244" spans="9:14" ht="13.15" x14ac:dyDescent="0.4">
      <c r="I1244" s="117">
        <v>46165</v>
      </c>
      <c r="J1244" s="118">
        <f t="shared" si="397"/>
        <v>6.6</v>
      </c>
      <c r="K1244" s="117"/>
      <c r="L1244" s="118"/>
      <c r="M1244" s="117"/>
      <c r="N1244" s="118"/>
    </row>
    <row r="1245" spans="9:14" ht="13.15" x14ac:dyDescent="0.4">
      <c r="I1245" s="117">
        <v>46166</v>
      </c>
      <c r="J1245" s="118">
        <f t="shared" si="397"/>
        <v>6.6</v>
      </c>
      <c r="K1245" s="117"/>
      <c r="L1245" s="118"/>
      <c r="M1245" s="117"/>
      <c r="N1245" s="118"/>
    </row>
    <row r="1246" spans="9:14" ht="13.15" x14ac:dyDescent="0.4">
      <c r="I1246" s="117">
        <v>46167</v>
      </c>
      <c r="J1246" s="118">
        <f t="shared" si="397"/>
        <v>6.6</v>
      </c>
      <c r="K1246" s="117"/>
      <c r="L1246" s="118"/>
      <c r="M1246" s="117"/>
      <c r="N1246" s="118"/>
    </row>
    <row r="1247" spans="9:14" ht="13.15" x14ac:dyDescent="0.4">
      <c r="I1247" s="117">
        <v>46168</v>
      </c>
      <c r="J1247" s="118">
        <f t="shared" si="397"/>
        <v>6.6</v>
      </c>
      <c r="K1247" s="117"/>
      <c r="L1247" s="118"/>
      <c r="M1247" s="117"/>
      <c r="N1247" s="118"/>
    </row>
    <row r="1248" spans="9:14" ht="13.15" x14ac:dyDescent="0.4">
      <c r="I1248" s="117">
        <v>46169</v>
      </c>
      <c r="J1248" s="118">
        <f t="shared" si="397"/>
        <v>6.6</v>
      </c>
      <c r="K1248" s="117"/>
      <c r="L1248" s="118"/>
      <c r="M1248" s="117"/>
      <c r="N1248" s="118"/>
    </row>
    <row r="1249" spans="9:14" ht="13.15" x14ac:dyDescent="0.4">
      <c r="I1249" s="117">
        <v>46170</v>
      </c>
      <c r="J1249" s="118">
        <f t="shared" si="397"/>
        <v>6.6</v>
      </c>
      <c r="K1249" s="117"/>
      <c r="L1249" s="118"/>
      <c r="M1249" s="117"/>
      <c r="N1249" s="118"/>
    </row>
    <row r="1250" spans="9:14" ht="13.15" x14ac:dyDescent="0.4">
      <c r="I1250" s="117">
        <v>46171</v>
      </c>
      <c r="J1250" s="118">
        <f t="shared" si="397"/>
        <v>6.6</v>
      </c>
      <c r="K1250" s="117"/>
      <c r="L1250" s="118"/>
      <c r="M1250" s="117"/>
      <c r="N1250" s="118"/>
    </row>
    <row r="1251" spans="9:14" ht="13.15" x14ac:dyDescent="0.4">
      <c r="I1251" s="117">
        <v>46172</v>
      </c>
      <c r="J1251" s="118">
        <f t="shared" si="397"/>
        <v>6.6</v>
      </c>
      <c r="K1251" s="117"/>
      <c r="L1251" s="118"/>
      <c r="M1251" s="117"/>
      <c r="N1251" s="118"/>
    </row>
    <row r="1252" spans="9:14" ht="13.15" x14ac:dyDescent="0.4">
      <c r="I1252" s="117">
        <v>46173</v>
      </c>
      <c r="J1252" s="118">
        <f t="shared" si="397"/>
        <v>6.6</v>
      </c>
      <c r="K1252" s="117"/>
      <c r="L1252" s="118"/>
      <c r="M1252" s="117"/>
      <c r="N1252" s="118"/>
    </row>
    <row r="1253" spans="9:14" ht="13.15" x14ac:dyDescent="0.4">
      <c r="I1253" s="117">
        <v>46174</v>
      </c>
      <c r="J1253" s="118">
        <f t="shared" si="397"/>
        <v>6.6</v>
      </c>
      <c r="K1253" s="117"/>
      <c r="L1253" s="118"/>
      <c r="M1253" s="117"/>
      <c r="N1253" s="118"/>
    </row>
    <row r="1254" spans="9:14" ht="13.15" x14ac:dyDescent="0.4">
      <c r="I1254" s="117">
        <v>46175</v>
      </c>
      <c r="J1254" s="118">
        <f t="shared" si="397"/>
        <v>6.6</v>
      </c>
      <c r="K1254" s="117"/>
      <c r="L1254" s="118"/>
      <c r="M1254" s="117"/>
      <c r="N1254" s="118"/>
    </row>
    <row r="1255" spans="9:14" ht="13.15" x14ac:dyDescent="0.4">
      <c r="I1255" s="117">
        <v>46176</v>
      </c>
      <c r="J1255" s="118">
        <f t="shared" si="397"/>
        <v>6.6</v>
      </c>
      <c r="K1255" s="117"/>
      <c r="L1255" s="118"/>
      <c r="M1255" s="117"/>
      <c r="N1255" s="118"/>
    </row>
    <row r="1256" spans="9:14" ht="13.15" x14ac:dyDescent="0.4">
      <c r="I1256" s="117">
        <v>46177</v>
      </c>
      <c r="J1256" s="118">
        <f t="shared" si="397"/>
        <v>6.6</v>
      </c>
      <c r="K1256" s="117"/>
      <c r="L1256" s="118"/>
      <c r="M1256" s="117"/>
      <c r="N1256" s="118"/>
    </row>
    <row r="1257" spans="9:14" ht="13.15" x14ac:dyDescent="0.4">
      <c r="I1257" s="117">
        <v>46178</v>
      </c>
      <c r="J1257" s="118">
        <f t="shared" si="397"/>
        <v>6.6</v>
      </c>
      <c r="K1257" s="117"/>
      <c r="L1257" s="118"/>
      <c r="M1257" s="117"/>
      <c r="N1257" s="118"/>
    </row>
    <row r="1258" spans="9:14" ht="13.15" x14ac:dyDescent="0.4">
      <c r="I1258" s="117">
        <v>46179</v>
      </c>
      <c r="J1258" s="118">
        <f t="shared" si="397"/>
        <v>6.6</v>
      </c>
      <c r="K1258" s="117"/>
      <c r="L1258" s="118"/>
      <c r="M1258" s="117"/>
      <c r="N1258" s="118"/>
    </row>
    <row r="1259" spans="9:14" ht="13.15" x14ac:dyDescent="0.4">
      <c r="I1259" s="117">
        <v>46180</v>
      </c>
      <c r="J1259" s="118">
        <f t="shared" si="397"/>
        <v>6.6</v>
      </c>
      <c r="K1259" s="117"/>
      <c r="L1259" s="118"/>
      <c r="M1259" s="117"/>
      <c r="N1259" s="118"/>
    </row>
    <row r="1260" spans="9:14" ht="13.15" x14ac:dyDescent="0.4">
      <c r="I1260" s="117">
        <v>46181</v>
      </c>
      <c r="J1260" s="118">
        <f t="shared" si="397"/>
        <v>6.6</v>
      </c>
      <c r="K1260" s="117"/>
      <c r="L1260" s="118"/>
      <c r="M1260" s="117"/>
      <c r="N1260" s="118"/>
    </row>
    <row r="1261" spans="9:14" ht="13.15" x14ac:dyDescent="0.4">
      <c r="I1261" s="117">
        <v>46182</v>
      </c>
      <c r="J1261" s="118">
        <f t="shared" si="397"/>
        <v>6.6</v>
      </c>
      <c r="K1261" s="117"/>
      <c r="L1261" s="118"/>
      <c r="M1261" s="117"/>
      <c r="N1261" s="118"/>
    </row>
    <row r="1262" spans="9:14" ht="13.15" x14ac:dyDescent="0.4">
      <c r="I1262" s="117">
        <v>46183</v>
      </c>
      <c r="J1262" s="118">
        <f t="shared" si="397"/>
        <v>6.6</v>
      </c>
      <c r="K1262" s="117"/>
      <c r="L1262" s="118"/>
      <c r="M1262" s="117"/>
      <c r="N1262" s="118"/>
    </row>
    <row r="1263" spans="9:14" ht="13.15" x14ac:dyDescent="0.4">
      <c r="I1263" s="117">
        <v>46184</v>
      </c>
      <c r="J1263" s="118">
        <f t="shared" si="397"/>
        <v>6.6</v>
      </c>
      <c r="K1263" s="117"/>
      <c r="L1263" s="118"/>
      <c r="M1263" s="117"/>
      <c r="N1263" s="118"/>
    </row>
    <row r="1264" spans="9:14" ht="13.15" x14ac:dyDescent="0.4">
      <c r="I1264" s="117">
        <v>46185</v>
      </c>
      <c r="J1264" s="118">
        <f t="shared" si="397"/>
        <v>6.6</v>
      </c>
      <c r="K1264" s="117"/>
      <c r="L1264" s="118"/>
      <c r="M1264" s="117"/>
      <c r="N1264" s="118"/>
    </row>
    <row r="1265" spans="9:14" ht="13.15" x14ac:dyDescent="0.4">
      <c r="I1265" s="117">
        <v>46186</v>
      </c>
      <c r="J1265" s="118">
        <f t="shared" si="397"/>
        <v>6.6</v>
      </c>
      <c r="K1265" s="117"/>
      <c r="L1265" s="118"/>
      <c r="M1265" s="117"/>
      <c r="N1265" s="118"/>
    </row>
    <row r="1266" spans="9:14" ht="13.15" x14ac:dyDescent="0.4">
      <c r="I1266" s="117">
        <v>46187</v>
      </c>
      <c r="J1266" s="118">
        <f t="shared" si="397"/>
        <v>6.6</v>
      </c>
      <c r="K1266" s="117"/>
      <c r="L1266" s="118"/>
      <c r="M1266" s="117"/>
      <c r="N1266" s="118"/>
    </row>
    <row r="1267" spans="9:14" ht="13.15" x14ac:dyDescent="0.4">
      <c r="I1267" s="117">
        <v>46188</v>
      </c>
      <c r="J1267" s="118">
        <f t="shared" si="397"/>
        <v>6.6</v>
      </c>
      <c r="K1267" s="117"/>
      <c r="L1267" s="118"/>
      <c r="M1267" s="117"/>
      <c r="N1267" s="118"/>
    </row>
    <row r="1268" spans="9:14" ht="13.15" x14ac:dyDescent="0.4">
      <c r="I1268" s="117">
        <v>46189</v>
      </c>
      <c r="J1268" s="118">
        <f t="shared" si="397"/>
        <v>6.6</v>
      </c>
      <c r="K1268" s="117"/>
      <c r="L1268" s="118"/>
      <c r="M1268" s="117"/>
      <c r="N1268" s="118"/>
    </row>
    <row r="1269" spans="9:14" ht="13.15" x14ac:dyDescent="0.4">
      <c r="I1269" s="117">
        <v>46190</v>
      </c>
      <c r="J1269" s="118">
        <f t="shared" si="397"/>
        <v>6.6</v>
      </c>
      <c r="K1269" s="117"/>
      <c r="L1269" s="118"/>
      <c r="M1269" s="117"/>
      <c r="N1269" s="118"/>
    </row>
    <row r="1270" spans="9:14" ht="13.15" x14ac:dyDescent="0.4">
      <c r="I1270" s="117">
        <v>46191</v>
      </c>
      <c r="J1270" s="118">
        <f t="shared" si="397"/>
        <v>6.6</v>
      </c>
      <c r="K1270" s="117"/>
      <c r="L1270" s="118"/>
      <c r="M1270" s="117"/>
      <c r="N1270" s="118"/>
    </row>
    <row r="1271" spans="9:14" ht="13.15" x14ac:dyDescent="0.4">
      <c r="I1271" s="117">
        <v>46192</v>
      </c>
      <c r="J1271" s="118">
        <f t="shared" si="397"/>
        <v>6.6</v>
      </c>
      <c r="K1271" s="117"/>
      <c r="L1271" s="118"/>
      <c r="M1271" s="117"/>
      <c r="N1271" s="118"/>
    </row>
    <row r="1272" spans="9:14" ht="13.15" x14ac:dyDescent="0.4">
      <c r="I1272" s="117">
        <v>46193</v>
      </c>
      <c r="J1272" s="118">
        <f t="shared" si="397"/>
        <v>6.6</v>
      </c>
      <c r="K1272" s="117"/>
      <c r="L1272" s="118"/>
      <c r="M1272" s="117"/>
      <c r="N1272" s="118"/>
    </row>
    <row r="1273" spans="9:14" ht="13.15" x14ac:dyDescent="0.4">
      <c r="I1273" s="117">
        <v>46194</v>
      </c>
      <c r="J1273" s="118">
        <f t="shared" si="397"/>
        <v>6.6</v>
      </c>
      <c r="K1273" s="117"/>
      <c r="L1273" s="118"/>
      <c r="M1273" s="117"/>
      <c r="N1273" s="118"/>
    </row>
    <row r="1274" spans="9:14" ht="13.15" x14ac:dyDescent="0.4">
      <c r="I1274" s="117">
        <v>46195</v>
      </c>
      <c r="J1274" s="118">
        <f t="shared" si="397"/>
        <v>6.6</v>
      </c>
      <c r="K1274" s="117"/>
      <c r="L1274" s="118"/>
      <c r="M1274" s="117"/>
      <c r="N1274" s="118"/>
    </row>
    <row r="1275" spans="9:14" ht="13.15" x14ac:dyDescent="0.4">
      <c r="I1275" s="117">
        <v>46196</v>
      </c>
      <c r="J1275" s="118">
        <f t="shared" si="397"/>
        <v>6.6</v>
      </c>
      <c r="K1275" s="117"/>
      <c r="L1275" s="118"/>
      <c r="M1275" s="117"/>
      <c r="N1275" s="118"/>
    </row>
    <row r="1276" spans="9:14" ht="13.15" x14ac:dyDescent="0.4">
      <c r="I1276" s="117">
        <v>46197</v>
      </c>
      <c r="J1276" s="118">
        <f t="shared" si="397"/>
        <v>6.6</v>
      </c>
      <c r="K1276" s="117"/>
      <c r="L1276" s="118"/>
      <c r="M1276" s="117"/>
      <c r="N1276" s="118"/>
    </row>
    <row r="1277" spans="9:14" ht="13.15" x14ac:dyDescent="0.4">
      <c r="I1277" s="117">
        <v>46198</v>
      </c>
      <c r="J1277" s="118">
        <f t="shared" si="397"/>
        <v>6.6</v>
      </c>
      <c r="K1277" s="117"/>
      <c r="L1277" s="118"/>
      <c r="M1277" s="117"/>
      <c r="N1277" s="118"/>
    </row>
    <row r="1278" spans="9:14" ht="13.15" x14ac:dyDescent="0.4">
      <c r="I1278" s="117">
        <v>46199</v>
      </c>
      <c r="J1278" s="118">
        <f t="shared" si="397"/>
        <v>6.6</v>
      </c>
      <c r="K1278" s="117"/>
      <c r="L1278" s="118"/>
      <c r="M1278" s="117"/>
      <c r="N1278" s="118"/>
    </row>
    <row r="1279" spans="9:14" ht="13.15" x14ac:dyDescent="0.4">
      <c r="I1279" s="117">
        <v>46200</v>
      </c>
      <c r="J1279" s="118">
        <f t="shared" si="397"/>
        <v>6.6</v>
      </c>
      <c r="K1279" s="117"/>
      <c r="L1279" s="118"/>
      <c r="M1279" s="117"/>
      <c r="N1279" s="118"/>
    </row>
    <row r="1280" spans="9:14" ht="13.15" x14ac:dyDescent="0.4">
      <c r="I1280" s="117">
        <v>46201</v>
      </c>
      <c r="J1280" s="118">
        <f t="shared" si="397"/>
        <v>6.6</v>
      </c>
      <c r="K1280" s="117"/>
      <c r="L1280" s="118"/>
      <c r="M1280" s="117"/>
      <c r="N1280" s="118"/>
    </row>
    <row r="1281" spans="9:14" ht="13.15" x14ac:dyDescent="0.4">
      <c r="I1281" s="117">
        <v>46202</v>
      </c>
      <c r="J1281" s="118">
        <f t="shared" si="397"/>
        <v>6.6</v>
      </c>
      <c r="K1281" s="117"/>
      <c r="L1281" s="118"/>
      <c r="M1281" s="117"/>
      <c r="N1281" s="118"/>
    </row>
    <row r="1282" spans="9:14" ht="13.15" x14ac:dyDescent="0.4">
      <c r="I1282" s="117">
        <v>46203</v>
      </c>
      <c r="J1282" s="118">
        <f t="shared" si="397"/>
        <v>6.6</v>
      </c>
      <c r="K1282" s="117"/>
      <c r="L1282" s="118"/>
      <c r="M1282" s="117"/>
      <c r="N1282" s="118"/>
    </row>
    <row r="1283" spans="9:14" ht="13.15" x14ac:dyDescent="0.4">
      <c r="I1283" s="117">
        <v>46204</v>
      </c>
      <c r="J1283" s="118">
        <f t="shared" si="397"/>
        <v>6.6</v>
      </c>
      <c r="K1283" s="117"/>
      <c r="L1283" s="118"/>
      <c r="M1283" s="117"/>
      <c r="N1283" s="118"/>
    </row>
    <row r="1284" spans="9:14" ht="13.15" x14ac:dyDescent="0.4">
      <c r="I1284" s="117">
        <v>46205</v>
      </c>
      <c r="J1284" s="118">
        <f t="shared" si="397"/>
        <v>6.6</v>
      </c>
      <c r="K1284" s="117"/>
      <c r="L1284" s="118"/>
      <c r="M1284" s="117"/>
      <c r="N1284" s="118"/>
    </row>
    <row r="1285" spans="9:14" ht="13.15" x14ac:dyDescent="0.4">
      <c r="I1285" s="117">
        <v>46206</v>
      </c>
      <c r="J1285" s="118">
        <f t="shared" si="397"/>
        <v>6.6</v>
      </c>
      <c r="K1285" s="117"/>
      <c r="L1285" s="118"/>
      <c r="M1285" s="117"/>
      <c r="N1285" s="118"/>
    </row>
    <row r="1286" spans="9:14" ht="13.15" x14ac:dyDescent="0.4">
      <c r="I1286" s="117">
        <v>46207</v>
      </c>
      <c r="J1286" s="118">
        <f t="shared" si="397"/>
        <v>6.6</v>
      </c>
      <c r="K1286" s="117"/>
      <c r="L1286" s="118"/>
      <c r="M1286" s="117"/>
      <c r="N1286" s="118"/>
    </row>
    <row r="1287" spans="9:14" ht="13.15" x14ac:dyDescent="0.4">
      <c r="I1287" s="117">
        <v>46208</v>
      </c>
      <c r="J1287" s="118">
        <f t="shared" si="397"/>
        <v>6.6</v>
      </c>
      <c r="K1287" s="117"/>
      <c r="L1287" s="118"/>
      <c r="M1287" s="117"/>
      <c r="N1287" s="118"/>
    </row>
    <row r="1288" spans="9:14" ht="13.15" x14ac:dyDescent="0.4">
      <c r="I1288" s="117">
        <v>46209</v>
      </c>
      <c r="J1288" s="118">
        <f t="shared" si="397"/>
        <v>6.6</v>
      </c>
      <c r="K1288" s="117"/>
      <c r="L1288" s="118"/>
      <c r="M1288" s="117"/>
      <c r="N1288" s="118"/>
    </row>
    <row r="1289" spans="9:14" ht="13.15" x14ac:dyDescent="0.4">
      <c r="I1289" s="117">
        <v>46210</v>
      </c>
      <c r="J1289" s="118">
        <f t="shared" si="397"/>
        <v>6.6</v>
      </c>
      <c r="K1289" s="117"/>
      <c r="L1289" s="118"/>
      <c r="M1289" s="117"/>
      <c r="N1289" s="118"/>
    </row>
    <row r="1290" spans="9:14" ht="13.15" x14ac:dyDescent="0.4">
      <c r="I1290" s="117">
        <v>46211</v>
      </c>
      <c r="J1290" s="118">
        <f t="shared" si="397"/>
        <v>6.6</v>
      </c>
      <c r="K1290" s="117"/>
      <c r="L1290" s="118"/>
      <c r="M1290" s="117"/>
      <c r="N1290" s="118"/>
    </row>
    <row r="1291" spans="9:14" ht="13.15" x14ac:dyDescent="0.4">
      <c r="I1291" s="117">
        <v>46212</v>
      </c>
      <c r="J1291" s="118">
        <f t="shared" si="397"/>
        <v>6.6</v>
      </c>
      <c r="K1291" s="117"/>
      <c r="L1291" s="118"/>
      <c r="M1291" s="117"/>
      <c r="N1291" s="118"/>
    </row>
    <row r="1292" spans="9:14" ht="13.15" x14ac:dyDescent="0.4">
      <c r="I1292" s="117">
        <v>46213</v>
      </c>
      <c r="J1292" s="118">
        <f t="shared" si="397"/>
        <v>6.6</v>
      </c>
      <c r="K1292" s="117"/>
      <c r="L1292" s="118"/>
      <c r="M1292" s="117"/>
      <c r="N1292" s="118"/>
    </row>
    <row r="1293" spans="9:14" ht="13.15" x14ac:dyDescent="0.4">
      <c r="I1293" s="117">
        <v>46214</v>
      </c>
      <c r="J1293" s="118">
        <f t="shared" si="397"/>
        <v>6.6</v>
      </c>
      <c r="K1293" s="117"/>
      <c r="L1293" s="118"/>
      <c r="M1293" s="117"/>
      <c r="N1293" s="118"/>
    </row>
    <row r="1294" spans="9:14" ht="13.15" x14ac:dyDescent="0.4">
      <c r="I1294" s="117">
        <v>46215</v>
      </c>
      <c r="J1294" s="118">
        <f t="shared" si="397"/>
        <v>6.6</v>
      </c>
      <c r="K1294" s="117"/>
      <c r="L1294" s="118"/>
      <c r="M1294" s="117"/>
      <c r="N1294" s="118"/>
    </row>
    <row r="1295" spans="9:14" ht="13.15" x14ac:dyDescent="0.4">
      <c r="I1295" s="117">
        <v>46216</v>
      </c>
      <c r="J1295" s="118">
        <f t="shared" ref="J1295:J1358" si="398">+J1294</f>
        <v>6.6</v>
      </c>
      <c r="K1295" s="117"/>
      <c r="L1295" s="118"/>
      <c r="M1295" s="117"/>
      <c r="N1295" s="118"/>
    </row>
    <row r="1296" spans="9:14" ht="13.15" x14ac:dyDescent="0.4">
      <c r="I1296" s="117">
        <v>46217</v>
      </c>
      <c r="J1296" s="118">
        <f t="shared" si="398"/>
        <v>6.6</v>
      </c>
      <c r="K1296" s="117"/>
      <c r="L1296" s="118"/>
      <c r="M1296" s="117"/>
      <c r="N1296" s="118"/>
    </row>
    <row r="1297" spans="9:14" ht="13.15" x14ac:dyDescent="0.4">
      <c r="I1297" s="117">
        <v>46218</v>
      </c>
      <c r="J1297" s="118">
        <f t="shared" si="398"/>
        <v>6.6</v>
      </c>
      <c r="K1297" s="117"/>
      <c r="L1297" s="118"/>
      <c r="M1297" s="117"/>
      <c r="N1297" s="118"/>
    </row>
    <row r="1298" spans="9:14" ht="13.15" x14ac:dyDescent="0.4">
      <c r="I1298" s="117">
        <v>46219</v>
      </c>
      <c r="J1298" s="118">
        <f t="shared" si="398"/>
        <v>6.6</v>
      </c>
      <c r="K1298" s="117"/>
      <c r="L1298" s="118"/>
      <c r="M1298" s="117"/>
      <c r="N1298" s="118"/>
    </row>
    <row r="1299" spans="9:14" ht="13.15" x14ac:dyDescent="0.4">
      <c r="I1299" s="117">
        <v>46220</v>
      </c>
      <c r="J1299" s="118">
        <f t="shared" si="398"/>
        <v>6.6</v>
      </c>
      <c r="K1299" s="117"/>
      <c r="L1299" s="118"/>
      <c r="M1299" s="117"/>
      <c r="N1299" s="118"/>
    </row>
    <row r="1300" spans="9:14" ht="13.15" x14ac:dyDescent="0.4">
      <c r="I1300" s="117">
        <v>46221</v>
      </c>
      <c r="J1300" s="118">
        <f t="shared" si="398"/>
        <v>6.6</v>
      </c>
      <c r="K1300" s="117"/>
      <c r="L1300" s="118"/>
      <c r="M1300" s="117"/>
      <c r="N1300" s="118"/>
    </row>
    <row r="1301" spans="9:14" ht="13.15" x14ac:dyDescent="0.4">
      <c r="I1301" s="117">
        <v>46222</v>
      </c>
      <c r="J1301" s="118">
        <f t="shared" si="398"/>
        <v>6.6</v>
      </c>
      <c r="K1301" s="117"/>
      <c r="L1301" s="118"/>
      <c r="M1301" s="117"/>
      <c r="N1301" s="118"/>
    </row>
    <row r="1302" spans="9:14" ht="13.15" x14ac:dyDescent="0.4">
      <c r="I1302" s="117">
        <v>46223</v>
      </c>
      <c r="J1302" s="118">
        <f t="shared" si="398"/>
        <v>6.6</v>
      </c>
      <c r="K1302" s="117"/>
      <c r="L1302" s="118"/>
      <c r="M1302" s="117"/>
      <c r="N1302" s="118"/>
    </row>
    <row r="1303" spans="9:14" ht="13.15" x14ac:dyDescent="0.4">
      <c r="I1303" s="117">
        <v>46224</v>
      </c>
      <c r="J1303" s="118">
        <f t="shared" si="398"/>
        <v>6.6</v>
      </c>
      <c r="K1303" s="117"/>
      <c r="L1303" s="118"/>
      <c r="M1303" s="117"/>
      <c r="N1303" s="118"/>
    </row>
    <row r="1304" spans="9:14" ht="13.15" x14ac:dyDescent="0.4">
      <c r="I1304" s="117">
        <v>46225</v>
      </c>
      <c r="J1304" s="118">
        <f t="shared" si="398"/>
        <v>6.6</v>
      </c>
      <c r="K1304" s="117"/>
      <c r="L1304" s="118"/>
      <c r="M1304" s="117"/>
      <c r="N1304" s="118"/>
    </row>
    <row r="1305" spans="9:14" ht="13.15" x14ac:dyDescent="0.4">
      <c r="I1305" s="117">
        <v>46226</v>
      </c>
      <c r="J1305" s="118">
        <f t="shared" si="398"/>
        <v>6.6</v>
      </c>
      <c r="K1305" s="117"/>
      <c r="L1305" s="118"/>
      <c r="M1305" s="117"/>
      <c r="N1305" s="118"/>
    </row>
    <row r="1306" spans="9:14" ht="13.15" x14ac:dyDescent="0.4">
      <c r="I1306" s="117">
        <v>46227</v>
      </c>
      <c r="J1306" s="118">
        <f t="shared" si="398"/>
        <v>6.6</v>
      </c>
      <c r="K1306" s="117"/>
      <c r="L1306" s="118"/>
      <c r="M1306" s="117"/>
      <c r="N1306" s="118"/>
    </row>
    <row r="1307" spans="9:14" ht="13.15" x14ac:dyDescent="0.4">
      <c r="I1307" s="117">
        <v>46228</v>
      </c>
      <c r="J1307" s="118">
        <f t="shared" si="398"/>
        <v>6.6</v>
      </c>
      <c r="K1307" s="117"/>
      <c r="L1307" s="118"/>
      <c r="M1307" s="117"/>
      <c r="N1307" s="118"/>
    </row>
    <row r="1308" spans="9:14" ht="13.15" x14ac:dyDescent="0.4">
      <c r="I1308" s="117">
        <v>46229</v>
      </c>
      <c r="J1308" s="118">
        <f t="shared" si="398"/>
        <v>6.6</v>
      </c>
      <c r="K1308" s="117"/>
      <c r="L1308" s="118"/>
      <c r="M1308" s="117"/>
      <c r="N1308" s="118"/>
    </row>
    <row r="1309" spans="9:14" ht="13.15" x14ac:dyDescent="0.4">
      <c r="I1309" s="117">
        <v>46230</v>
      </c>
      <c r="J1309" s="118">
        <f t="shared" si="398"/>
        <v>6.6</v>
      </c>
      <c r="K1309" s="117"/>
      <c r="L1309" s="118"/>
      <c r="M1309" s="117"/>
      <c r="N1309" s="118"/>
    </row>
    <row r="1310" spans="9:14" ht="13.15" x14ac:dyDescent="0.4">
      <c r="I1310" s="117">
        <v>46231</v>
      </c>
      <c r="J1310" s="118">
        <f t="shared" si="398"/>
        <v>6.6</v>
      </c>
      <c r="K1310" s="117"/>
      <c r="L1310" s="118"/>
      <c r="M1310" s="117"/>
      <c r="N1310" s="118"/>
    </row>
    <row r="1311" spans="9:14" ht="13.15" x14ac:dyDescent="0.4">
      <c r="I1311" s="117">
        <v>46232</v>
      </c>
      <c r="J1311" s="118">
        <f t="shared" si="398"/>
        <v>6.6</v>
      </c>
      <c r="K1311" s="117"/>
      <c r="L1311" s="118"/>
      <c r="M1311" s="117"/>
      <c r="N1311" s="118"/>
    </row>
    <row r="1312" spans="9:14" ht="13.15" x14ac:dyDescent="0.4">
      <c r="I1312" s="117">
        <v>46233</v>
      </c>
      <c r="J1312" s="118">
        <f t="shared" si="398"/>
        <v>6.6</v>
      </c>
      <c r="K1312" s="117"/>
      <c r="L1312" s="118"/>
      <c r="M1312" s="117"/>
      <c r="N1312" s="118"/>
    </row>
    <row r="1313" spans="9:14" ht="13.15" x14ac:dyDescent="0.4">
      <c r="I1313" s="117">
        <v>46234</v>
      </c>
      <c r="J1313" s="118">
        <f t="shared" si="398"/>
        <v>6.6</v>
      </c>
      <c r="K1313" s="117"/>
      <c r="L1313" s="118"/>
      <c r="M1313" s="117"/>
      <c r="N1313" s="118"/>
    </row>
    <row r="1314" spans="9:14" ht="13.15" x14ac:dyDescent="0.4">
      <c r="I1314" s="117">
        <v>46235</v>
      </c>
      <c r="J1314" s="118">
        <f t="shared" si="398"/>
        <v>6.6</v>
      </c>
      <c r="K1314" s="117"/>
      <c r="L1314" s="118"/>
      <c r="M1314" s="117"/>
      <c r="N1314" s="118"/>
    </row>
    <row r="1315" spans="9:14" ht="13.15" x14ac:dyDescent="0.4">
      <c r="I1315" s="117">
        <v>46236</v>
      </c>
      <c r="J1315" s="118">
        <f t="shared" si="398"/>
        <v>6.6</v>
      </c>
      <c r="K1315" s="117"/>
      <c r="L1315" s="118"/>
      <c r="M1315" s="117"/>
      <c r="N1315" s="118"/>
    </row>
    <row r="1316" spans="9:14" ht="13.15" x14ac:dyDescent="0.4">
      <c r="I1316" s="117">
        <v>46237</v>
      </c>
      <c r="J1316" s="118">
        <f t="shared" si="398"/>
        <v>6.6</v>
      </c>
      <c r="K1316" s="117"/>
      <c r="L1316" s="118"/>
      <c r="M1316" s="117"/>
      <c r="N1316" s="118"/>
    </row>
    <row r="1317" spans="9:14" ht="13.15" x14ac:dyDescent="0.4">
      <c r="I1317" s="117">
        <v>46238</v>
      </c>
      <c r="J1317" s="118">
        <f t="shared" si="398"/>
        <v>6.6</v>
      </c>
      <c r="K1317" s="117"/>
      <c r="L1317" s="118"/>
      <c r="M1317" s="117"/>
      <c r="N1317" s="118"/>
    </row>
    <row r="1318" spans="9:14" ht="13.15" x14ac:dyDescent="0.4">
      <c r="I1318" s="117">
        <v>46239</v>
      </c>
      <c r="J1318" s="118">
        <f t="shared" si="398"/>
        <v>6.6</v>
      </c>
      <c r="K1318" s="117"/>
      <c r="L1318" s="118"/>
      <c r="M1318" s="117"/>
      <c r="N1318" s="118"/>
    </row>
    <row r="1319" spans="9:14" ht="13.15" x14ac:dyDescent="0.4">
      <c r="I1319" s="117">
        <v>46240</v>
      </c>
      <c r="J1319" s="118">
        <f t="shared" si="398"/>
        <v>6.6</v>
      </c>
      <c r="K1319" s="117"/>
      <c r="L1319" s="118"/>
      <c r="M1319" s="117"/>
      <c r="N1319" s="118"/>
    </row>
    <row r="1320" spans="9:14" ht="13.15" x14ac:dyDescent="0.4">
      <c r="I1320" s="117">
        <v>46241</v>
      </c>
      <c r="J1320" s="118">
        <f t="shared" si="398"/>
        <v>6.6</v>
      </c>
      <c r="K1320" s="117"/>
      <c r="L1320" s="118"/>
      <c r="M1320" s="117"/>
      <c r="N1320" s="118"/>
    </row>
    <row r="1321" spans="9:14" ht="13.15" x14ac:dyDescent="0.4">
      <c r="I1321" s="117">
        <v>46242</v>
      </c>
      <c r="J1321" s="118">
        <f t="shared" si="398"/>
        <v>6.6</v>
      </c>
      <c r="K1321" s="117"/>
      <c r="L1321" s="118"/>
      <c r="M1321" s="117"/>
      <c r="N1321" s="118"/>
    </row>
    <row r="1322" spans="9:14" ht="13.15" x14ac:dyDescent="0.4">
      <c r="I1322" s="117">
        <v>46243</v>
      </c>
      <c r="J1322" s="118">
        <f t="shared" si="398"/>
        <v>6.6</v>
      </c>
      <c r="K1322" s="117"/>
      <c r="L1322" s="118"/>
      <c r="M1322" s="117"/>
      <c r="N1322" s="118"/>
    </row>
    <row r="1323" spans="9:14" ht="13.15" x14ac:dyDescent="0.4">
      <c r="I1323" s="117">
        <v>46244</v>
      </c>
      <c r="J1323" s="118">
        <f t="shared" si="398"/>
        <v>6.6</v>
      </c>
      <c r="K1323" s="117"/>
      <c r="L1323" s="118"/>
      <c r="M1323" s="117"/>
      <c r="N1323" s="118"/>
    </row>
    <row r="1324" spans="9:14" ht="13.15" x14ac:dyDescent="0.4">
      <c r="I1324" s="117">
        <v>46245</v>
      </c>
      <c r="J1324" s="118">
        <f t="shared" si="398"/>
        <v>6.6</v>
      </c>
      <c r="K1324" s="117"/>
      <c r="L1324" s="118"/>
      <c r="M1324" s="117"/>
      <c r="N1324" s="118"/>
    </row>
    <row r="1325" spans="9:14" ht="13.15" x14ac:dyDescent="0.4">
      <c r="I1325" s="117">
        <v>46246</v>
      </c>
      <c r="J1325" s="118">
        <f t="shared" si="398"/>
        <v>6.6</v>
      </c>
      <c r="K1325" s="117"/>
      <c r="L1325" s="118"/>
      <c r="M1325" s="117"/>
      <c r="N1325" s="118"/>
    </row>
    <row r="1326" spans="9:14" ht="13.15" x14ac:dyDescent="0.4">
      <c r="I1326" s="117">
        <v>46247</v>
      </c>
      <c r="J1326" s="118">
        <f t="shared" si="398"/>
        <v>6.6</v>
      </c>
      <c r="K1326" s="117"/>
      <c r="L1326" s="118"/>
      <c r="M1326" s="117"/>
      <c r="N1326" s="118"/>
    </row>
    <row r="1327" spans="9:14" ht="13.15" x14ac:dyDescent="0.4">
      <c r="I1327" s="117">
        <v>46248</v>
      </c>
      <c r="J1327" s="118">
        <f t="shared" si="398"/>
        <v>6.6</v>
      </c>
      <c r="K1327" s="117"/>
      <c r="L1327" s="118"/>
      <c r="M1327" s="117"/>
      <c r="N1327" s="118"/>
    </row>
    <row r="1328" spans="9:14" ht="13.15" x14ac:dyDescent="0.4">
      <c r="I1328" s="117">
        <v>46249</v>
      </c>
      <c r="J1328" s="118">
        <f t="shared" si="398"/>
        <v>6.6</v>
      </c>
      <c r="K1328" s="117"/>
      <c r="L1328" s="118"/>
      <c r="M1328" s="117"/>
      <c r="N1328" s="118"/>
    </row>
    <row r="1329" spans="9:14" ht="13.15" x14ac:dyDescent="0.4">
      <c r="I1329" s="117">
        <v>46250</v>
      </c>
      <c r="J1329" s="118">
        <f t="shared" si="398"/>
        <v>6.6</v>
      </c>
      <c r="K1329" s="117"/>
      <c r="L1329" s="118"/>
      <c r="M1329" s="117"/>
      <c r="N1329" s="118"/>
    </row>
    <row r="1330" spans="9:14" ht="13.15" x14ac:dyDescent="0.4">
      <c r="I1330" s="117">
        <v>46251</v>
      </c>
      <c r="J1330" s="118">
        <f t="shared" si="398"/>
        <v>6.6</v>
      </c>
      <c r="K1330" s="117"/>
      <c r="L1330" s="118"/>
      <c r="M1330" s="117"/>
      <c r="N1330" s="118"/>
    </row>
    <row r="1331" spans="9:14" ht="13.15" x14ac:dyDescent="0.4">
      <c r="I1331" s="117">
        <v>46252</v>
      </c>
      <c r="J1331" s="118">
        <f t="shared" si="398"/>
        <v>6.6</v>
      </c>
      <c r="K1331" s="117"/>
      <c r="L1331" s="118"/>
      <c r="M1331" s="117"/>
      <c r="N1331" s="118"/>
    </row>
    <row r="1332" spans="9:14" ht="13.15" x14ac:dyDescent="0.4">
      <c r="I1332" s="117">
        <v>46253</v>
      </c>
      <c r="J1332" s="118">
        <f t="shared" si="398"/>
        <v>6.6</v>
      </c>
      <c r="K1332" s="117"/>
      <c r="L1332" s="118"/>
      <c r="M1332" s="117"/>
      <c r="N1332" s="118"/>
    </row>
    <row r="1333" spans="9:14" ht="13.15" x14ac:dyDescent="0.4">
      <c r="I1333" s="117">
        <v>46254</v>
      </c>
      <c r="J1333" s="118">
        <f t="shared" si="398"/>
        <v>6.6</v>
      </c>
      <c r="K1333" s="117"/>
      <c r="L1333" s="118"/>
      <c r="M1333" s="117"/>
      <c r="N1333" s="118"/>
    </row>
    <row r="1334" spans="9:14" ht="13.15" x14ac:dyDescent="0.4">
      <c r="I1334" s="117">
        <v>46255</v>
      </c>
      <c r="J1334" s="118">
        <f t="shared" si="398"/>
        <v>6.6</v>
      </c>
      <c r="K1334" s="117"/>
      <c r="L1334" s="118"/>
      <c r="M1334" s="117"/>
      <c r="N1334" s="118"/>
    </row>
    <row r="1335" spans="9:14" ht="13.15" x14ac:dyDescent="0.4">
      <c r="I1335" s="117">
        <v>46256</v>
      </c>
      <c r="J1335" s="118">
        <f t="shared" si="398"/>
        <v>6.6</v>
      </c>
      <c r="K1335" s="117"/>
      <c r="L1335" s="118"/>
      <c r="M1335" s="117"/>
      <c r="N1335" s="118"/>
    </row>
    <row r="1336" spans="9:14" ht="13.15" x14ac:dyDescent="0.4">
      <c r="I1336" s="117">
        <v>46257</v>
      </c>
      <c r="J1336" s="118">
        <f t="shared" si="398"/>
        <v>6.6</v>
      </c>
      <c r="K1336" s="117"/>
      <c r="L1336" s="118"/>
      <c r="M1336" s="117"/>
      <c r="N1336" s="118"/>
    </row>
    <row r="1337" spans="9:14" ht="13.15" x14ac:dyDescent="0.4">
      <c r="I1337" s="117">
        <v>46258</v>
      </c>
      <c r="J1337" s="118">
        <f t="shared" si="398"/>
        <v>6.6</v>
      </c>
      <c r="K1337" s="117"/>
      <c r="L1337" s="118"/>
      <c r="M1337" s="117"/>
      <c r="N1337" s="118"/>
    </row>
    <row r="1338" spans="9:14" ht="13.15" x14ac:dyDescent="0.4">
      <c r="I1338" s="117">
        <v>46259</v>
      </c>
      <c r="J1338" s="118">
        <f t="shared" si="398"/>
        <v>6.6</v>
      </c>
      <c r="K1338" s="117"/>
      <c r="L1338" s="118"/>
      <c r="M1338" s="117"/>
      <c r="N1338" s="118"/>
    </row>
    <row r="1339" spans="9:14" ht="13.15" x14ac:dyDescent="0.4">
      <c r="I1339" s="117">
        <v>46260</v>
      </c>
      <c r="J1339" s="118">
        <f t="shared" si="398"/>
        <v>6.6</v>
      </c>
      <c r="K1339" s="117"/>
      <c r="L1339" s="118"/>
      <c r="M1339" s="117"/>
      <c r="N1339" s="118"/>
    </row>
    <row r="1340" spans="9:14" ht="13.15" x14ac:dyDescent="0.4">
      <c r="I1340" s="117">
        <v>46261</v>
      </c>
      <c r="J1340" s="118">
        <f t="shared" si="398"/>
        <v>6.6</v>
      </c>
      <c r="K1340" s="117"/>
      <c r="L1340" s="118"/>
      <c r="M1340" s="117"/>
      <c r="N1340" s="118"/>
    </row>
    <row r="1341" spans="9:14" ht="13.15" x14ac:dyDescent="0.4">
      <c r="I1341" s="117">
        <v>46262</v>
      </c>
      <c r="J1341" s="118">
        <f t="shared" si="398"/>
        <v>6.6</v>
      </c>
      <c r="K1341" s="117"/>
      <c r="L1341" s="118"/>
      <c r="M1341" s="117"/>
      <c r="N1341" s="118"/>
    </row>
    <row r="1342" spans="9:14" ht="13.15" x14ac:dyDescent="0.4">
      <c r="I1342" s="117">
        <v>46263</v>
      </c>
      <c r="J1342" s="118">
        <f t="shared" si="398"/>
        <v>6.6</v>
      </c>
      <c r="K1342" s="117"/>
      <c r="L1342" s="118"/>
      <c r="M1342" s="117"/>
      <c r="N1342" s="118"/>
    </row>
    <row r="1343" spans="9:14" ht="13.15" x14ac:dyDescent="0.4">
      <c r="I1343" s="117">
        <v>46264</v>
      </c>
      <c r="J1343" s="118">
        <f t="shared" si="398"/>
        <v>6.6</v>
      </c>
      <c r="K1343" s="117"/>
      <c r="L1343" s="118"/>
      <c r="M1343" s="117"/>
      <c r="N1343" s="118"/>
    </row>
    <row r="1344" spans="9:14" ht="13.15" x14ac:dyDescent="0.4">
      <c r="I1344" s="117">
        <v>46265</v>
      </c>
      <c r="J1344" s="118">
        <f t="shared" si="398"/>
        <v>6.6</v>
      </c>
      <c r="K1344" s="117"/>
      <c r="L1344" s="118"/>
      <c r="M1344" s="117"/>
      <c r="N1344" s="118"/>
    </row>
    <row r="1345" spans="9:14" ht="13.15" x14ac:dyDescent="0.4">
      <c r="I1345" s="117">
        <v>46266</v>
      </c>
      <c r="J1345" s="118">
        <f t="shared" si="398"/>
        <v>6.6</v>
      </c>
      <c r="K1345" s="117"/>
      <c r="L1345" s="118"/>
      <c r="M1345" s="117"/>
      <c r="N1345" s="118"/>
    </row>
    <row r="1346" spans="9:14" ht="13.15" x14ac:dyDescent="0.4">
      <c r="I1346" s="117">
        <v>46267</v>
      </c>
      <c r="J1346" s="118">
        <f t="shared" si="398"/>
        <v>6.6</v>
      </c>
      <c r="K1346" s="117"/>
      <c r="L1346" s="118"/>
      <c r="M1346" s="117"/>
      <c r="N1346" s="118"/>
    </row>
    <row r="1347" spans="9:14" ht="13.15" x14ac:dyDescent="0.4">
      <c r="I1347" s="117">
        <v>46268</v>
      </c>
      <c r="J1347" s="118">
        <f t="shared" si="398"/>
        <v>6.6</v>
      </c>
      <c r="K1347" s="117"/>
      <c r="L1347" s="118"/>
      <c r="M1347" s="117"/>
      <c r="N1347" s="118"/>
    </row>
    <row r="1348" spans="9:14" ht="13.15" x14ac:dyDescent="0.4">
      <c r="I1348" s="117">
        <v>46269</v>
      </c>
      <c r="J1348" s="118">
        <f t="shared" si="398"/>
        <v>6.6</v>
      </c>
      <c r="K1348" s="117"/>
      <c r="L1348" s="118"/>
      <c r="M1348" s="117"/>
      <c r="N1348" s="118"/>
    </row>
    <row r="1349" spans="9:14" ht="13.15" x14ac:dyDescent="0.4">
      <c r="I1349" s="117">
        <v>46270</v>
      </c>
      <c r="J1349" s="118">
        <f t="shared" si="398"/>
        <v>6.6</v>
      </c>
      <c r="K1349" s="117"/>
      <c r="L1349" s="118"/>
      <c r="M1349" s="117"/>
      <c r="N1349" s="118"/>
    </row>
    <row r="1350" spans="9:14" ht="13.15" x14ac:dyDescent="0.4">
      <c r="I1350" s="117">
        <v>46271</v>
      </c>
      <c r="J1350" s="118">
        <f t="shared" si="398"/>
        <v>6.6</v>
      </c>
      <c r="K1350" s="117"/>
      <c r="L1350" s="118"/>
      <c r="M1350" s="117"/>
      <c r="N1350" s="118"/>
    </row>
    <row r="1351" spans="9:14" ht="13.15" x14ac:dyDescent="0.4">
      <c r="I1351" s="117">
        <v>46272</v>
      </c>
      <c r="J1351" s="118">
        <f t="shared" si="398"/>
        <v>6.6</v>
      </c>
      <c r="K1351" s="117"/>
      <c r="L1351" s="118"/>
      <c r="M1351" s="117"/>
      <c r="N1351" s="118"/>
    </row>
    <row r="1352" spans="9:14" ht="13.15" x14ac:dyDescent="0.4">
      <c r="I1352" s="117">
        <v>46273</v>
      </c>
      <c r="J1352" s="118">
        <f t="shared" si="398"/>
        <v>6.6</v>
      </c>
      <c r="K1352" s="117"/>
      <c r="L1352" s="118"/>
      <c r="M1352" s="117"/>
      <c r="N1352" s="118"/>
    </row>
    <row r="1353" spans="9:14" ht="13.15" x14ac:dyDescent="0.4">
      <c r="I1353" s="117">
        <v>46274</v>
      </c>
      <c r="J1353" s="118">
        <f t="shared" si="398"/>
        <v>6.6</v>
      </c>
      <c r="K1353" s="117"/>
      <c r="L1353" s="118"/>
      <c r="M1353" s="117"/>
      <c r="N1353" s="118"/>
    </row>
    <row r="1354" spans="9:14" ht="13.15" x14ac:dyDescent="0.4">
      <c r="I1354" s="117">
        <v>46275</v>
      </c>
      <c r="J1354" s="118">
        <f t="shared" si="398"/>
        <v>6.6</v>
      </c>
      <c r="K1354" s="117"/>
      <c r="L1354" s="118"/>
      <c r="M1354" s="117"/>
      <c r="N1354" s="118"/>
    </row>
    <row r="1355" spans="9:14" ht="13.15" x14ac:dyDescent="0.4">
      <c r="I1355" s="117">
        <v>46276</v>
      </c>
      <c r="J1355" s="118">
        <f t="shared" si="398"/>
        <v>6.6</v>
      </c>
      <c r="K1355" s="117"/>
      <c r="L1355" s="118"/>
      <c r="M1355" s="117"/>
      <c r="N1355" s="118"/>
    </row>
    <row r="1356" spans="9:14" ht="13.15" x14ac:dyDescent="0.4">
      <c r="I1356" s="117">
        <v>46277</v>
      </c>
      <c r="J1356" s="118">
        <f t="shared" si="398"/>
        <v>6.6</v>
      </c>
      <c r="K1356" s="117"/>
      <c r="L1356" s="118"/>
      <c r="M1356" s="117"/>
      <c r="N1356" s="118"/>
    </row>
    <row r="1357" spans="9:14" ht="13.15" x14ac:dyDescent="0.4">
      <c r="I1357" s="117">
        <v>46278</v>
      </c>
      <c r="J1357" s="118">
        <f t="shared" si="398"/>
        <v>6.6</v>
      </c>
      <c r="K1357" s="117"/>
      <c r="L1357" s="118"/>
      <c r="M1357" s="117"/>
      <c r="N1357" s="118"/>
    </row>
    <row r="1358" spans="9:14" ht="13.15" x14ac:dyDescent="0.4">
      <c r="I1358" s="117">
        <v>46279</v>
      </c>
      <c r="J1358" s="118">
        <f t="shared" si="398"/>
        <v>6.6</v>
      </c>
      <c r="K1358" s="117"/>
      <c r="L1358" s="118"/>
      <c r="M1358" s="117"/>
      <c r="N1358" s="118"/>
    </row>
    <row r="1359" spans="9:14" ht="13.15" x14ac:dyDescent="0.4">
      <c r="I1359" s="117">
        <v>46280</v>
      </c>
      <c r="J1359" s="118">
        <f t="shared" ref="J1359:J1422" si="399">+J1358</f>
        <v>6.6</v>
      </c>
      <c r="K1359" s="117"/>
      <c r="L1359" s="118"/>
      <c r="M1359" s="117"/>
      <c r="N1359" s="118"/>
    </row>
    <row r="1360" spans="9:14" ht="13.15" x14ac:dyDescent="0.4">
      <c r="I1360" s="117">
        <v>46281</v>
      </c>
      <c r="J1360" s="118">
        <f t="shared" si="399"/>
        <v>6.6</v>
      </c>
      <c r="K1360" s="117"/>
      <c r="L1360" s="118"/>
      <c r="M1360" s="117"/>
      <c r="N1360" s="118"/>
    </row>
    <row r="1361" spans="9:14" ht="13.15" x14ac:dyDescent="0.4">
      <c r="I1361" s="117">
        <v>46282</v>
      </c>
      <c r="J1361" s="118">
        <f t="shared" si="399"/>
        <v>6.6</v>
      </c>
      <c r="K1361" s="117"/>
      <c r="L1361" s="118"/>
      <c r="M1361" s="117"/>
      <c r="N1361" s="118"/>
    </row>
    <row r="1362" spans="9:14" ht="13.15" x14ac:dyDescent="0.4">
      <c r="I1362" s="117">
        <v>46283</v>
      </c>
      <c r="J1362" s="118">
        <f t="shared" si="399"/>
        <v>6.6</v>
      </c>
      <c r="K1362" s="117"/>
      <c r="L1362" s="118"/>
      <c r="M1362" s="117"/>
      <c r="N1362" s="118"/>
    </row>
    <row r="1363" spans="9:14" ht="13.15" x14ac:dyDescent="0.4">
      <c r="I1363" s="117">
        <v>46284</v>
      </c>
      <c r="J1363" s="118">
        <f t="shared" si="399"/>
        <v>6.6</v>
      </c>
      <c r="K1363" s="117"/>
      <c r="L1363" s="118"/>
      <c r="M1363" s="117"/>
      <c r="N1363" s="118"/>
    </row>
    <row r="1364" spans="9:14" ht="13.15" x14ac:dyDescent="0.4">
      <c r="I1364" s="117">
        <v>46285</v>
      </c>
      <c r="J1364" s="118">
        <f t="shared" si="399"/>
        <v>6.6</v>
      </c>
      <c r="K1364" s="117"/>
      <c r="L1364" s="118"/>
      <c r="M1364" s="117"/>
      <c r="N1364" s="118"/>
    </row>
    <row r="1365" spans="9:14" ht="13.15" x14ac:dyDescent="0.4">
      <c r="I1365" s="117">
        <v>46286</v>
      </c>
      <c r="J1365" s="118">
        <f t="shared" si="399"/>
        <v>6.6</v>
      </c>
      <c r="K1365" s="117"/>
      <c r="L1365" s="118"/>
      <c r="M1365" s="117"/>
      <c r="N1365" s="118"/>
    </row>
    <row r="1366" spans="9:14" ht="13.15" x14ac:dyDescent="0.4">
      <c r="I1366" s="117">
        <v>46287</v>
      </c>
      <c r="J1366" s="118">
        <f t="shared" si="399"/>
        <v>6.6</v>
      </c>
      <c r="K1366" s="117"/>
      <c r="L1366" s="118"/>
      <c r="M1366" s="117"/>
      <c r="N1366" s="118"/>
    </row>
    <row r="1367" spans="9:14" ht="13.15" x14ac:dyDescent="0.4">
      <c r="I1367" s="117">
        <v>46288</v>
      </c>
      <c r="J1367" s="118">
        <f t="shared" si="399"/>
        <v>6.6</v>
      </c>
      <c r="K1367" s="117"/>
      <c r="L1367" s="118"/>
      <c r="M1367" s="117"/>
      <c r="N1367" s="118"/>
    </row>
    <row r="1368" spans="9:14" ht="13.15" x14ac:dyDescent="0.4">
      <c r="I1368" s="117">
        <v>46289</v>
      </c>
      <c r="J1368" s="118">
        <f t="shared" si="399"/>
        <v>6.6</v>
      </c>
      <c r="K1368" s="117"/>
      <c r="L1368" s="118"/>
      <c r="M1368" s="117"/>
      <c r="N1368" s="118"/>
    </row>
    <row r="1369" spans="9:14" ht="13.15" x14ac:dyDescent="0.4">
      <c r="I1369" s="117">
        <v>46290</v>
      </c>
      <c r="J1369" s="118">
        <f t="shared" si="399"/>
        <v>6.6</v>
      </c>
      <c r="K1369" s="117"/>
      <c r="L1369" s="118"/>
      <c r="M1369" s="117"/>
      <c r="N1369" s="118"/>
    </row>
    <row r="1370" spans="9:14" ht="13.15" x14ac:dyDescent="0.4">
      <c r="I1370" s="117">
        <v>46291</v>
      </c>
      <c r="J1370" s="118">
        <f t="shared" si="399"/>
        <v>6.6</v>
      </c>
      <c r="K1370" s="117"/>
      <c r="L1370" s="118"/>
      <c r="M1370" s="117"/>
      <c r="N1370" s="118"/>
    </row>
    <row r="1371" spans="9:14" ht="13.15" x14ac:dyDescent="0.4">
      <c r="I1371" s="117">
        <v>46292</v>
      </c>
      <c r="J1371" s="118">
        <f t="shared" si="399"/>
        <v>6.6</v>
      </c>
      <c r="K1371" s="117"/>
      <c r="L1371" s="118"/>
      <c r="M1371" s="117"/>
      <c r="N1371" s="118"/>
    </row>
    <row r="1372" spans="9:14" ht="13.15" x14ac:dyDescent="0.4">
      <c r="I1372" s="117">
        <v>46293</v>
      </c>
      <c r="J1372" s="118">
        <f t="shared" si="399"/>
        <v>6.6</v>
      </c>
      <c r="K1372" s="117"/>
      <c r="L1372" s="118"/>
      <c r="M1372" s="117"/>
      <c r="N1372" s="118"/>
    </row>
    <row r="1373" spans="9:14" ht="13.15" x14ac:dyDescent="0.4">
      <c r="I1373" s="117">
        <v>46294</v>
      </c>
      <c r="J1373" s="118">
        <f t="shared" si="399"/>
        <v>6.6</v>
      </c>
      <c r="K1373" s="117"/>
      <c r="L1373" s="118"/>
      <c r="M1373" s="117"/>
      <c r="N1373" s="118"/>
    </row>
    <row r="1374" spans="9:14" ht="13.15" x14ac:dyDescent="0.4">
      <c r="I1374" s="117">
        <v>46295</v>
      </c>
      <c r="J1374" s="118">
        <f t="shared" si="399"/>
        <v>6.6</v>
      </c>
      <c r="K1374" s="117"/>
      <c r="L1374" s="118"/>
      <c r="M1374" s="117"/>
      <c r="N1374" s="118"/>
    </row>
    <row r="1375" spans="9:14" ht="13.15" x14ac:dyDescent="0.4">
      <c r="I1375" s="117">
        <v>46296</v>
      </c>
      <c r="J1375" s="118">
        <f t="shared" si="399"/>
        <v>6.6</v>
      </c>
      <c r="K1375" s="117"/>
      <c r="L1375" s="118"/>
      <c r="M1375" s="117"/>
      <c r="N1375" s="118"/>
    </row>
    <row r="1376" spans="9:14" ht="13.15" x14ac:dyDescent="0.4">
      <c r="I1376" s="117">
        <v>46297</v>
      </c>
      <c r="J1376" s="118">
        <f t="shared" si="399"/>
        <v>6.6</v>
      </c>
      <c r="K1376" s="117"/>
      <c r="L1376" s="118"/>
      <c r="M1376" s="117"/>
      <c r="N1376" s="118"/>
    </row>
    <row r="1377" spans="9:14" ht="13.15" x14ac:dyDescent="0.4">
      <c r="I1377" s="117">
        <v>46298</v>
      </c>
      <c r="J1377" s="118">
        <f t="shared" si="399"/>
        <v>6.6</v>
      </c>
      <c r="K1377" s="117"/>
      <c r="L1377" s="118"/>
      <c r="M1377" s="117"/>
      <c r="N1377" s="118"/>
    </row>
    <row r="1378" spans="9:14" ht="13.15" x14ac:dyDescent="0.4">
      <c r="I1378" s="117">
        <v>46299</v>
      </c>
      <c r="J1378" s="118">
        <f t="shared" si="399"/>
        <v>6.6</v>
      </c>
      <c r="K1378" s="117"/>
      <c r="L1378" s="118"/>
      <c r="M1378" s="117"/>
      <c r="N1378" s="118"/>
    </row>
    <row r="1379" spans="9:14" ht="13.15" x14ac:dyDescent="0.4">
      <c r="I1379" s="117">
        <v>46300</v>
      </c>
      <c r="J1379" s="118">
        <f t="shared" si="399"/>
        <v>6.6</v>
      </c>
      <c r="K1379" s="117"/>
      <c r="L1379" s="118"/>
      <c r="M1379" s="117"/>
      <c r="N1379" s="118"/>
    </row>
    <row r="1380" spans="9:14" ht="13.15" x14ac:dyDescent="0.4">
      <c r="I1380" s="117">
        <v>46301</v>
      </c>
      <c r="J1380" s="118">
        <f t="shared" si="399"/>
        <v>6.6</v>
      </c>
      <c r="K1380" s="117"/>
      <c r="L1380" s="118"/>
      <c r="M1380" s="117"/>
      <c r="N1380" s="118"/>
    </row>
    <row r="1381" spans="9:14" ht="13.15" x14ac:dyDescent="0.4">
      <c r="I1381" s="117">
        <v>46302</v>
      </c>
      <c r="J1381" s="118">
        <f t="shared" si="399"/>
        <v>6.6</v>
      </c>
      <c r="K1381" s="117"/>
      <c r="L1381" s="118"/>
      <c r="M1381" s="117"/>
      <c r="N1381" s="118"/>
    </row>
    <row r="1382" spans="9:14" ht="13.15" x14ac:dyDescent="0.4">
      <c r="I1382" s="117">
        <v>46303</v>
      </c>
      <c r="J1382" s="118">
        <f t="shared" si="399"/>
        <v>6.6</v>
      </c>
      <c r="K1382" s="117"/>
      <c r="L1382" s="118"/>
      <c r="M1382" s="117"/>
      <c r="N1382" s="118"/>
    </row>
    <row r="1383" spans="9:14" ht="13.15" x14ac:dyDescent="0.4">
      <c r="I1383" s="117">
        <v>46304</v>
      </c>
      <c r="J1383" s="118">
        <f t="shared" si="399"/>
        <v>6.6</v>
      </c>
      <c r="K1383" s="117"/>
      <c r="L1383" s="118"/>
      <c r="M1383" s="117"/>
      <c r="N1383" s="118"/>
    </row>
    <row r="1384" spans="9:14" ht="13.15" x14ac:dyDescent="0.4">
      <c r="I1384" s="117">
        <v>46305</v>
      </c>
      <c r="J1384" s="118">
        <f t="shared" si="399"/>
        <v>6.6</v>
      </c>
      <c r="K1384" s="117"/>
      <c r="L1384" s="118"/>
      <c r="M1384" s="117"/>
      <c r="N1384" s="118"/>
    </row>
    <row r="1385" spans="9:14" ht="13.15" x14ac:dyDescent="0.4">
      <c r="I1385" s="117">
        <v>46306</v>
      </c>
      <c r="J1385" s="118">
        <f t="shared" si="399"/>
        <v>6.6</v>
      </c>
      <c r="K1385" s="117"/>
      <c r="L1385" s="118"/>
      <c r="M1385" s="117"/>
      <c r="N1385" s="118"/>
    </row>
    <row r="1386" spans="9:14" ht="13.15" x14ac:dyDescent="0.4">
      <c r="I1386" s="117">
        <v>46307</v>
      </c>
      <c r="J1386" s="118">
        <f t="shared" si="399"/>
        <v>6.6</v>
      </c>
      <c r="K1386" s="117"/>
      <c r="L1386" s="118"/>
      <c r="M1386" s="117"/>
      <c r="N1386" s="118"/>
    </row>
    <row r="1387" spans="9:14" ht="13.15" x14ac:dyDescent="0.4">
      <c r="I1387" s="117">
        <v>46308</v>
      </c>
      <c r="J1387" s="118">
        <f t="shared" si="399"/>
        <v>6.6</v>
      </c>
      <c r="K1387" s="117"/>
      <c r="L1387" s="118"/>
      <c r="M1387" s="117"/>
      <c r="N1387" s="118"/>
    </row>
    <row r="1388" spans="9:14" ht="13.15" x14ac:dyDescent="0.4">
      <c r="I1388" s="117">
        <v>46309</v>
      </c>
      <c r="J1388" s="118">
        <f t="shared" si="399"/>
        <v>6.6</v>
      </c>
      <c r="K1388" s="117"/>
      <c r="L1388" s="118"/>
      <c r="M1388" s="117"/>
      <c r="N1388" s="118"/>
    </row>
    <row r="1389" spans="9:14" ht="13.15" x14ac:dyDescent="0.4">
      <c r="I1389" s="117">
        <v>46310</v>
      </c>
      <c r="J1389" s="118">
        <f t="shared" si="399"/>
        <v>6.6</v>
      </c>
      <c r="K1389" s="117"/>
      <c r="L1389" s="118"/>
      <c r="M1389" s="117"/>
      <c r="N1389" s="118"/>
    </row>
    <row r="1390" spans="9:14" ht="13.15" x14ac:dyDescent="0.4">
      <c r="I1390" s="117">
        <v>46311</v>
      </c>
      <c r="J1390" s="118">
        <f t="shared" si="399"/>
        <v>6.6</v>
      </c>
      <c r="K1390" s="117"/>
      <c r="L1390" s="118"/>
      <c r="M1390" s="117"/>
      <c r="N1390" s="118"/>
    </row>
    <row r="1391" spans="9:14" ht="13.15" x14ac:dyDescent="0.4">
      <c r="I1391" s="117">
        <v>46312</v>
      </c>
      <c r="J1391" s="118">
        <f t="shared" si="399"/>
        <v>6.6</v>
      </c>
      <c r="K1391" s="117"/>
      <c r="L1391" s="118"/>
      <c r="M1391" s="117"/>
      <c r="N1391" s="118"/>
    </row>
    <row r="1392" spans="9:14" ht="13.15" x14ac:dyDescent="0.4">
      <c r="I1392" s="117">
        <v>46313</v>
      </c>
      <c r="J1392" s="118">
        <f t="shared" si="399"/>
        <v>6.6</v>
      </c>
      <c r="K1392" s="117"/>
      <c r="L1392" s="118"/>
      <c r="M1392" s="117"/>
      <c r="N1392" s="118"/>
    </row>
    <row r="1393" spans="9:14" ht="13.15" x14ac:dyDescent="0.4">
      <c r="I1393" s="117">
        <v>46314</v>
      </c>
      <c r="J1393" s="118">
        <f t="shared" si="399"/>
        <v>6.6</v>
      </c>
      <c r="K1393" s="117"/>
      <c r="L1393" s="118"/>
      <c r="M1393" s="117"/>
      <c r="N1393" s="118"/>
    </row>
    <row r="1394" spans="9:14" ht="13.15" x14ac:dyDescent="0.4">
      <c r="I1394" s="117">
        <v>46315</v>
      </c>
      <c r="J1394" s="118">
        <f t="shared" si="399"/>
        <v>6.6</v>
      </c>
      <c r="K1394" s="117"/>
      <c r="L1394" s="118"/>
      <c r="M1394" s="117"/>
      <c r="N1394" s="118"/>
    </row>
    <row r="1395" spans="9:14" ht="13.15" x14ac:dyDescent="0.4">
      <c r="I1395" s="117">
        <v>46316</v>
      </c>
      <c r="J1395" s="118">
        <f t="shared" si="399"/>
        <v>6.6</v>
      </c>
      <c r="K1395" s="117"/>
      <c r="L1395" s="118"/>
      <c r="M1395" s="117"/>
      <c r="N1395" s="118"/>
    </row>
    <row r="1396" spans="9:14" ht="13.15" x14ac:dyDescent="0.4">
      <c r="I1396" s="117">
        <v>46317</v>
      </c>
      <c r="J1396" s="118">
        <f t="shared" si="399"/>
        <v>6.6</v>
      </c>
      <c r="K1396" s="117"/>
      <c r="L1396" s="118"/>
      <c r="M1396" s="117"/>
      <c r="N1396" s="118"/>
    </row>
    <row r="1397" spans="9:14" ht="13.15" x14ac:dyDescent="0.4">
      <c r="I1397" s="117">
        <v>46318</v>
      </c>
      <c r="J1397" s="118">
        <f t="shared" si="399"/>
        <v>6.6</v>
      </c>
      <c r="K1397" s="117"/>
      <c r="L1397" s="118"/>
      <c r="M1397" s="117"/>
      <c r="N1397" s="118"/>
    </row>
    <row r="1398" spans="9:14" ht="13.15" x14ac:dyDescent="0.4">
      <c r="I1398" s="117">
        <v>46319</v>
      </c>
      <c r="J1398" s="118">
        <f t="shared" si="399"/>
        <v>6.6</v>
      </c>
      <c r="K1398" s="117"/>
      <c r="L1398" s="118"/>
      <c r="M1398" s="117"/>
      <c r="N1398" s="118"/>
    </row>
    <row r="1399" spans="9:14" ht="13.15" x14ac:dyDescent="0.4">
      <c r="I1399" s="117">
        <v>46320</v>
      </c>
      <c r="J1399" s="118">
        <f t="shared" si="399"/>
        <v>6.6</v>
      </c>
      <c r="K1399" s="117"/>
      <c r="L1399" s="118"/>
      <c r="M1399" s="117"/>
      <c r="N1399" s="118"/>
    </row>
    <row r="1400" spans="9:14" ht="13.15" x14ac:dyDescent="0.4">
      <c r="I1400" s="117">
        <v>46321</v>
      </c>
      <c r="J1400" s="118">
        <f t="shared" si="399"/>
        <v>6.6</v>
      </c>
      <c r="K1400" s="117"/>
      <c r="L1400" s="118"/>
      <c r="M1400" s="117"/>
      <c r="N1400" s="118"/>
    </row>
    <row r="1401" spans="9:14" ht="13.15" x14ac:dyDescent="0.4">
      <c r="I1401" s="117">
        <v>46322</v>
      </c>
      <c r="J1401" s="118">
        <f t="shared" si="399"/>
        <v>6.6</v>
      </c>
      <c r="K1401" s="117"/>
      <c r="L1401" s="118"/>
      <c r="M1401" s="117"/>
      <c r="N1401" s="118"/>
    </row>
    <row r="1402" spans="9:14" ht="13.15" x14ac:dyDescent="0.4">
      <c r="I1402" s="117">
        <v>46323</v>
      </c>
      <c r="J1402" s="118">
        <f t="shared" si="399"/>
        <v>6.6</v>
      </c>
      <c r="K1402" s="117"/>
      <c r="L1402" s="118"/>
      <c r="M1402" s="117"/>
      <c r="N1402" s="118"/>
    </row>
    <row r="1403" spans="9:14" ht="13.15" x14ac:dyDescent="0.4">
      <c r="I1403" s="117">
        <v>46324</v>
      </c>
      <c r="J1403" s="118">
        <f t="shared" si="399"/>
        <v>6.6</v>
      </c>
      <c r="K1403" s="117"/>
      <c r="L1403" s="118"/>
      <c r="M1403" s="117"/>
      <c r="N1403" s="118"/>
    </row>
    <row r="1404" spans="9:14" ht="13.15" x14ac:dyDescent="0.4">
      <c r="I1404" s="117">
        <v>46325</v>
      </c>
      <c r="J1404" s="118">
        <f t="shared" si="399"/>
        <v>6.6</v>
      </c>
      <c r="K1404" s="117"/>
      <c r="L1404" s="118"/>
      <c r="M1404" s="117"/>
      <c r="N1404" s="118"/>
    </row>
    <row r="1405" spans="9:14" ht="13.15" x14ac:dyDescent="0.4">
      <c r="I1405" s="117">
        <v>46326</v>
      </c>
      <c r="J1405" s="118">
        <f t="shared" si="399"/>
        <v>6.6</v>
      </c>
      <c r="K1405" s="117"/>
      <c r="L1405" s="118"/>
      <c r="M1405" s="117"/>
      <c r="N1405" s="118"/>
    </row>
    <row r="1406" spans="9:14" ht="13.15" x14ac:dyDescent="0.4">
      <c r="I1406" s="117">
        <v>46327</v>
      </c>
      <c r="J1406" s="118">
        <f t="shared" si="399"/>
        <v>6.6</v>
      </c>
      <c r="K1406" s="117"/>
      <c r="L1406" s="118"/>
      <c r="M1406" s="117"/>
      <c r="N1406" s="118"/>
    </row>
    <row r="1407" spans="9:14" ht="13.15" x14ac:dyDescent="0.4">
      <c r="I1407" s="117">
        <v>46328</v>
      </c>
      <c r="J1407" s="118">
        <f t="shared" si="399"/>
        <v>6.6</v>
      </c>
      <c r="K1407" s="117"/>
      <c r="L1407" s="118"/>
      <c r="M1407" s="117"/>
      <c r="N1407" s="118"/>
    </row>
    <row r="1408" spans="9:14" ht="13.15" x14ac:dyDescent="0.4">
      <c r="I1408" s="117">
        <v>46329</v>
      </c>
      <c r="J1408" s="118">
        <f t="shared" si="399"/>
        <v>6.6</v>
      </c>
      <c r="K1408" s="117"/>
      <c r="L1408" s="118"/>
      <c r="M1408" s="117"/>
      <c r="N1408" s="118"/>
    </row>
    <row r="1409" spans="9:14" ht="13.15" x14ac:dyDescent="0.4">
      <c r="I1409" s="117">
        <v>46330</v>
      </c>
      <c r="J1409" s="118">
        <f t="shared" si="399"/>
        <v>6.6</v>
      </c>
      <c r="K1409" s="117"/>
      <c r="L1409" s="118"/>
      <c r="M1409" s="117"/>
      <c r="N1409" s="118"/>
    </row>
    <row r="1410" spans="9:14" ht="13.15" x14ac:dyDescent="0.4">
      <c r="I1410" s="117">
        <v>46331</v>
      </c>
      <c r="J1410" s="118">
        <f t="shared" si="399"/>
        <v>6.6</v>
      </c>
      <c r="K1410" s="117"/>
      <c r="L1410" s="118"/>
      <c r="M1410" s="117"/>
      <c r="N1410" s="118"/>
    </row>
    <row r="1411" spans="9:14" ht="13.15" x14ac:dyDescent="0.4">
      <c r="I1411" s="117">
        <v>46332</v>
      </c>
      <c r="J1411" s="118">
        <f t="shared" si="399"/>
        <v>6.6</v>
      </c>
      <c r="K1411" s="117"/>
      <c r="L1411" s="118"/>
      <c r="M1411" s="117"/>
      <c r="N1411" s="118"/>
    </row>
    <row r="1412" spans="9:14" ht="13.15" x14ac:dyDescent="0.4">
      <c r="I1412" s="117">
        <v>46333</v>
      </c>
      <c r="J1412" s="118">
        <f t="shared" si="399"/>
        <v>6.6</v>
      </c>
      <c r="K1412" s="117"/>
      <c r="L1412" s="118"/>
      <c r="M1412" s="117"/>
      <c r="N1412" s="118"/>
    </row>
    <row r="1413" spans="9:14" ht="13.15" x14ac:dyDescent="0.4">
      <c r="I1413" s="117">
        <v>46334</v>
      </c>
      <c r="J1413" s="118">
        <f t="shared" si="399"/>
        <v>6.6</v>
      </c>
      <c r="K1413" s="117"/>
      <c r="L1413" s="118"/>
      <c r="M1413" s="117"/>
      <c r="N1413" s="118"/>
    </row>
    <row r="1414" spans="9:14" ht="13.15" x14ac:dyDescent="0.4">
      <c r="I1414" s="117">
        <v>46335</v>
      </c>
      <c r="J1414" s="118">
        <f t="shared" si="399"/>
        <v>6.6</v>
      </c>
      <c r="K1414" s="117"/>
      <c r="L1414" s="118"/>
      <c r="M1414" s="117"/>
      <c r="N1414" s="118"/>
    </row>
    <row r="1415" spans="9:14" ht="13.15" x14ac:dyDescent="0.4">
      <c r="I1415" s="117">
        <v>46336</v>
      </c>
      <c r="J1415" s="118">
        <f t="shared" si="399"/>
        <v>6.6</v>
      </c>
      <c r="K1415" s="117"/>
      <c r="L1415" s="118"/>
      <c r="M1415" s="117"/>
      <c r="N1415" s="118"/>
    </row>
    <row r="1416" spans="9:14" ht="13.15" x14ac:dyDescent="0.4">
      <c r="I1416" s="117">
        <v>46337</v>
      </c>
      <c r="J1416" s="118">
        <f t="shared" si="399"/>
        <v>6.6</v>
      </c>
      <c r="K1416" s="117"/>
      <c r="L1416" s="118"/>
      <c r="M1416" s="117"/>
      <c r="N1416" s="118"/>
    </row>
    <row r="1417" spans="9:14" ht="13.15" x14ac:dyDescent="0.4">
      <c r="I1417" s="117">
        <v>46338</v>
      </c>
      <c r="J1417" s="118">
        <f t="shared" si="399"/>
        <v>6.6</v>
      </c>
      <c r="K1417" s="117"/>
      <c r="L1417" s="118"/>
      <c r="M1417" s="117"/>
      <c r="N1417" s="118"/>
    </row>
    <row r="1418" spans="9:14" ht="13.15" x14ac:dyDescent="0.4">
      <c r="I1418" s="117">
        <v>46339</v>
      </c>
      <c r="J1418" s="118">
        <f t="shared" si="399"/>
        <v>6.6</v>
      </c>
      <c r="K1418" s="117"/>
      <c r="L1418" s="118"/>
      <c r="M1418" s="117"/>
      <c r="N1418" s="118"/>
    </row>
    <row r="1419" spans="9:14" ht="13.15" x14ac:dyDescent="0.4">
      <c r="I1419" s="117">
        <v>46340</v>
      </c>
      <c r="J1419" s="118">
        <f t="shared" si="399"/>
        <v>6.6</v>
      </c>
      <c r="K1419" s="117"/>
      <c r="L1419" s="118"/>
      <c r="M1419" s="117"/>
      <c r="N1419" s="118"/>
    </row>
    <row r="1420" spans="9:14" ht="13.15" x14ac:dyDescent="0.4">
      <c r="I1420" s="117">
        <v>46341</v>
      </c>
      <c r="J1420" s="118">
        <f t="shared" si="399"/>
        <v>6.6</v>
      </c>
      <c r="K1420" s="117"/>
      <c r="L1420" s="118"/>
      <c r="M1420" s="117"/>
      <c r="N1420" s="118"/>
    </row>
    <row r="1421" spans="9:14" ht="13.15" x14ac:dyDescent="0.4">
      <c r="I1421" s="117">
        <v>46342</v>
      </c>
      <c r="J1421" s="118">
        <f t="shared" si="399"/>
        <v>6.6</v>
      </c>
      <c r="K1421" s="117"/>
      <c r="L1421" s="118"/>
      <c r="M1421" s="117"/>
      <c r="N1421" s="118"/>
    </row>
    <row r="1422" spans="9:14" ht="13.15" x14ac:dyDescent="0.4">
      <c r="I1422" s="117">
        <v>46343</v>
      </c>
      <c r="J1422" s="118">
        <f t="shared" si="399"/>
        <v>6.6</v>
      </c>
      <c r="K1422" s="117"/>
      <c r="L1422" s="118"/>
      <c r="M1422" s="117"/>
      <c r="N1422" s="118"/>
    </row>
    <row r="1423" spans="9:14" ht="13.15" x14ac:dyDescent="0.4">
      <c r="I1423" s="117">
        <v>46344</v>
      </c>
      <c r="J1423" s="118">
        <f t="shared" ref="J1423:J1466" si="400">+J1422</f>
        <v>6.6</v>
      </c>
      <c r="K1423" s="117"/>
      <c r="L1423" s="118"/>
      <c r="M1423" s="117"/>
      <c r="N1423" s="118"/>
    </row>
    <row r="1424" spans="9:14" ht="13.15" x14ac:dyDescent="0.4">
      <c r="I1424" s="117">
        <v>46345</v>
      </c>
      <c r="J1424" s="118">
        <f t="shared" si="400"/>
        <v>6.6</v>
      </c>
      <c r="K1424" s="117"/>
      <c r="L1424" s="118"/>
      <c r="M1424" s="117"/>
      <c r="N1424" s="118"/>
    </row>
    <row r="1425" spans="9:14" ht="13.15" x14ac:dyDescent="0.4">
      <c r="I1425" s="117">
        <v>46346</v>
      </c>
      <c r="J1425" s="118">
        <f t="shared" si="400"/>
        <v>6.6</v>
      </c>
      <c r="K1425" s="117"/>
      <c r="L1425" s="118"/>
      <c r="M1425" s="117"/>
      <c r="N1425" s="118"/>
    </row>
    <row r="1426" spans="9:14" ht="13.15" x14ac:dyDescent="0.4">
      <c r="I1426" s="117">
        <v>46347</v>
      </c>
      <c r="J1426" s="118">
        <f t="shared" si="400"/>
        <v>6.6</v>
      </c>
      <c r="K1426" s="117"/>
      <c r="L1426" s="118"/>
      <c r="M1426" s="117"/>
      <c r="N1426" s="118"/>
    </row>
    <row r="1427" spans="9:14" ht="13.15" x14ac:dyDescent="0.4">
      <c r="I1427" s="117">
        <v>46348</v>
      </c>
      <c r="J1427" s="118">
        <f t="shared" si="400"/>
        <v>6.6</v>
      </c>
      <c r="K1427" s="117"/>
      <c r="L1427" s="118"/>
      <c r="M1427" s="117"/>
      <c r="N1427" s="118"/>
    </row>
    <row r="1428" spans="9:14" ht="13.15" x14ac:dyDescent="0.4">
      <c r="I1428" s="117">
        <v>46349</v>
      </c>
      <c r="J1428" s="118">
        <f t="shared" si="400"/>
        <v>6.6</v>
      </c>
      <c r="K1428" s="117"/>
      <c r="L1428" s="118"/>
      <c r="M1428" s="117"/>
      <c r="N1428" s="118"/>
    </row>
    <row r="1429" spans="9:14" ht="13.15" x14ac:dyDescent="0.4">
      <c r="I1429" s="117">
        <v>46350</v>
      </c>
      <c r="J1429" s="118">
        <f t="shared" si="400"/>
        <v>6.6</v>
      </c>
      <c r="K1429" s="117"/>
      <c r="L1429" s="118"/>
      <c r="M1429" s="117"/>
      <c r="N1429" s="118"/>
    </row>
    <row r="1430" spans="9:14" ht="13.15" x14ac:dyDescent="0.4">
      <c r="I1430" s="117">
        <v>46351</v>
      </c>
      <c r="J1430" s="118">
        <f t="shared" si="400"/>
        <v>6.6</v>
      </c>
      <c r="K1430" s="117"/>
      <c r="L1430" s="118"/>
      <c r="M1430" s="117"/>
      <c r="N1430" s="118"/>
    </row>
    <row r="1431" spans="9:14" ht="13.15" x14ac:dyDescent="0.4">
      <c r="I1431" s="117">
        <v>46352</v>
      </c>
      <c r="J1431" s="118">
        <f t="shared" si="400"/>
        <v>6.6</v>
      </c>
      <c r="K1431" s="117"/>
      <c r="L1431" s="118"/>
      <c r="M1431" s="117"/>
      <c r="N1431" s="118"/>
    </row>
    <row r="1432" spans="9:14" ht="13.15" x14ac:dyDescent="0.4">
      <c r="I1432" s="117">
        <v>46353</v>
      </c>
      <c r="J1432" s="118">
        <f t="shared" si="400"/>
        <v>6.6</v>
      </c>
      <c r="K1432" s="117"/>
      <c r="L1432" s="118"/>
      <c r="M1432" s="117"/>
      <c r="N1432" s="118"/>
    </row>
    <row r="1433" spans="9:14" ht="13.15" x14ac:dyDescent="0.4">
      <c r="I1433" s="117">
        <v>46354</v>
      </c>
      <c r="J1433" s="118">
        <f t="shared" si="400"/>
        <v>6.6</v>
      </c>
      <c r="K1433" s="117"/>
      <c r="L1433" s="118"/>
      <c r="M1433" s="117"/>
      <c r="N1433" s="118"/>
    </row>
    <row r="1434" spans="9:14" ht="13.15" x14ac:dyDescent="0.4">
      <c r="I1434" s="117">
        <v>46355</v>
      </c>
      <c r="J1434" s="118">
        <f t="shared" si="400"/>
        <v>6.6</v>
      </c>
      <c r="K1434" s="117"/>
      <c r="L1434" s="118"/>
      <c r="M1434" s="117"/>
      <c r="N1434" s="118"/>
    </row>
    <row r="1435" spans="9:14" ht="13.15" x14ac:dyDescent="0.4">
      <c r="I1435" s="117">
        <v>46356</v>
      </c>
      <c r="J1435" s="118">
        <f t="shared" si="400"/>
        <v>6.6</v>
      </c>
      <c r="K1435" s="117"/>
      <c r="L1435" s="118"/>
      <c r="M1435" s="117"/>
      <c r="N1435" s="118"/>
    </row>
    <row r="1436" spans="9:14" ht="13.15" x14ac:dyDescent="0.4">
      <c r="I1436" s="117">
        <v>46357</v>
      </c>
      <c r="J1436" s="118">
        <f t="shared" si="400"/>
        <v>6.6</v>
      </c>
      <c r="K1436" s="117"/>
      <c r="L1436" s="118"/>
      <c r="M1436" s="117"/>
      <c r="N1436" s="118"/>
    </row>
    <row r="1437" spans="9:14" ht="13.15" x14ac:dyDescent="0.4">
      <c r="I1437" s="117">
        <v>46358</v>
      </c>
      <c r="J1437" s="118">
        <f t="shared" si="400"/>
        <v>6.6</v>
      </c>
      <c r="K1437" s="117"/>
      <c r="L1437" s="118"/>
      <c r="M1437" s="117"/>
      <c r="N1437" s="118"/>
    </row>
    <row r="1438" spans="9:14" ht="13.15" x14ac:dyDescent="0.4">
      <c r="I1438" s="117">
        <v>46359</v>
      </c>
      <c r="J1438" s="118">
        <f t="shared" si="400"/>
        <v>6.6</v>
      </c>
      <c r="K1438" s="117"/>
      <c r="L1438" s="118"/>
      <c r="M1438" s="117"/>
      <c r="N1438" s="118"/>
    </row>
    <row r="1439" spans="9:14" ht="13.15" x14ac:dyDescent="0.4">
      <c r="I1439" s="117">
        <v>46360</v>
      </c>
      <c r="J1439" s="118">
        <f t="shared" si="400"/>
        <v>6.6</v>
      </c>
      <c r="K1439" s="117"/>
      <c r="L1439" s="118"/>
      <c r="M1439" s="117"/>
      <c r="N1439" s="118"/>
    </row>
    <row r="1440" spans="9:14" ht="13.15" x14ac:dyDescent="0.4">
      <c r="I1440" s="117">
        <v>46361</v>
      </c>
      <c r="J1440" s="118">
        <f t="shared" si="400"/>
        <v>6.6</v>
      </c>
      <c r="K1440" s="117"/>
      <c r="L1440" s="118"/>
      <c r="M1440" s="117"/>
      <c r="N1440" s="118"/>
    </row>
    <row r="1441" spans="9:14" ht="13.15" x14ac:dyDescent="0.4">
      <c r="I1441" s="117">
        <v>46362</v>
      </c>
      <c r="J1441" s="118">
        <f t="shared" si="400"/>
        <v>6.6</v>
      </c>
      <c r="K1441" s="117"/>
      <c r="L1441" s="118"/>
      <c r="M1441" s="117"/>
      <c r="N1441" s="118"/>
    </row>
    <row r="1442" spans="9:14" ht="13.15" x14ac:dyDescent="0.4">
      <c r="I1442" s="117">
        <v>46363</v>
      </c>
      <c r="J1442" s="118">
        <f t="shared" si="400"/>
        <v>6.6</v>
      </c>
      <c r="K1442" s="117"/>
      <c r="L1442" s="118"/>
      <c r="M1442" s="117"/>
      <c r="N1442" s="118"/>
    </row>
    <row r="1443" spans="9:14" ht="13.15" x14ac:dyDescent="0.4">
      <c r="I1443" s="117">
        <v>46364</v>
      </c>
      <c r="J1443" s="118">
        <f t="shared" si="400"/>
        <v>6.6</v>
      </c>
      <c r="K1443" s="117"/>
      <c r="L1443" s="118"/>
      <c r="M1443" s="117"/>
      <c r="N1443" s="118"/>
    </row>
    <row r="1444" spans="9:14" ht="13.15" x14ac:dyDescent="0.4">
      <c r="I1444" s="117">
        <v>46365</v>
      </c>
      <c r="J1444" s="118">
        <f t="shared" si="400"/>
        <v>6.6</v>
      </c>
      <c r="K1444" s="117"/>
      <c r="L1444" s="118"/>
      <c r="M1444" s="117"/>
      <c r="N1444" s="118"/>
    </row>
    <row r="1445" spans="9:14" ht="13.15" x14ac:dyDescent="0.4">
      <c r="I1445" s="117">
        <v>46366</v>
      </c>
      <c r="J1445" s="118">
        <f t="shared" si="400"/>
        <v>6.6</v>
      </c>
      <c r="K1445" s="117"/>
      <c r="L1445" s="118"/>
      <c r="M1445" s="117"/>
      <c r="N1445" s="118"/>
    </row>
    <row r="1446" spans="9:14" ht="13.15" x14ac:dyDescent="0.4">
      <c r="I1446" s="117">
        <v>46367</v>
      </c>
      <c r="J1446" s="118">
        <f t="shared" si="400"/>
        <v>6.6</v>
      </c>
      <c r="K1446" s="117"/>
      <c r="L1446" s="118"/>
      <c r="M1446" s="117"/>
      <c r="N1446" s="118"/>
    </row>
    <row r="1447" spans="9:14" ht="13.15" x14ac:dyDescent="0.4">
      <c r="I1447" s="117">
        <v>46368</v>
      </c>
      <c r="J1447" s="118">
        <f t="shared" si="400"/>
        <v>6.6</v>
      </c>
      <c r="K1447" s="117"/>
      <c r="L1447" s="118"/>
      <c r="M1447" s="117"/>
      <c r="N1447" s="118"/>
    </row>
    <row r="1448" spans="9:14" ht="13.15" x14ac:dyDescent="0.4">
      <c r="I1448" s="117">
        <v>46369</v>
      </c>
      <c r="J1448" s="118">
        <f t="shared" si="400"/>
        <v>6.6</v>
      </c>
      <c r="K1448" s="117"/>
      <c r="L1448" s="118"/>
      <c r="M1448" s="117"/>
      <c r="N1448" s="118"/>
    </row>
    <row r="1449" spans="9:14" ht="13.15" x14ac:dyDescent="0.4">
      <c r="I1449" s="117">
        <v>46370</v>
      </c>
      <c r="J1449" s="118">
        <f t="shared" si="400"/>
        <v>6.6</v>
      </c>
      <c r="K1449" s="117"/>
      <c r="L1449" s="118"/>
      <c r="M1449" s="117"/>
      <c r="N1449" s="118"/>
    </row>
    <row r="1450" spans="9:14" ht="13.15" x14ac:dyDescent="0.4">
      <c r="I1450" s="117">
        <v>46371</v>
      </c>
      <c r="J1450" s="118">
        <f t="shared" si="400"/>
        <v>6.6</v>
      </c>
      <c r="K1450" s="117"/>
      <c r="L1450" s="118"/>
      <c r="M1450" s="117"/>
      <c r="N1450" s="118"/>
    </row>
    <row r="1451" spans="9:14" ht="13.15" x14ac:dyDescent="0.4">
      <c r="I1451" s="117">
        <v>46372</v>
      </c>
      <c r="J1451" s="118">
        <f t="shared" si="400"/>
        <v>6.6</v>
      </c>
      <c r="K1451" s="117"/>
      <c r="L1451" s="118"/>
      <c r="M1451" s="117"/>
      <c r="N1451" s="118"/>
    </row>
    <row r="1452" spans="9:14" ht="13.15" x14ac:dyDescent="0.4">
      <c r="I1452" s="117">
        <v>46373</v>
      </c>
      <c r="J1452" s="118">
        <f t="shared" si="400"/>
        <v>6.6</v>
      </c>
      <c r="K1452" s="117"/>
      <c r="L1452" s="118"/>
      <c r="M1452" s="117"/>
      <c r="N1452" s="118"/>
    </row>
    <row r="1453" spans="9:14" ht="13.15" x14ac:dyDescent="0.4">
      <c r="I1453" s="117">
        <v>46374</v>
      </c>
      <c r="J1453" s="118">
        <f t="shared" si="400"/>
        <v>6.6</v>
      </c>
      <c r="K1453" s="117"/>
      <c r="L1453" s="118"/>
      <c r="M1453" s="117"/>
      <c r="N1453" s="118"/>
    </row>
    <row r="1454" spans="9:14" ht="13.15" x14ac:dyDescent="0.4">
      <c r="I1454" s="117">
        <v>46375</v>
      </c>
      <c r="J1454" s="118">
        <f t="shared" si="400"/>
        <v>6.6</v>
      </c>
      <c r="K1454" s="117"/>
      <c r="L1454" s="118"/>
      <c r="M1454" s="117"/>
      <c r="N1454" s="118"/>
    </row>
    <row r="1455" spans="9:14" ht="13.15" x14ac:dyDescent="0.4">
      <c r="I1455" s="117">
        <v>46376</v>
      </c>
      <c r="J1455" s="118">
        <f t="shared" si="400"/>
        <v>6.6</v>
      </c>
      <c r="K1455" s="117"/>
      <c r="L1455" s="118"/>
      <c r="M1455" s="117"/>
      <c r="N1455" s="118"/>
    </row>
    <row r="1456" spans="9:14" ht="13.15" x14ac:dyDescent="0.4">
      <c r="I1456" s="117">
        <v>46377</v>
      </c>
      <c r="J1456" s="118">
        <f t="shared" si="400"/>
        <v>6.6</v>
      </c>
      <c r="K1456" s="117"/>
      <c r="L1456" s="118"/>
      <c r="M1456" s="117"/>
      <c r="N1456" s="118"/>
    </row>
    <row r="1457" spans="9:14" ht="13.15" x14ac:dyDescent="0.4">
      <c r="I1457" s="117">
        <v>46378</v>
      </c>
      <c r="J1457" s="118">
        <f t="shared" si="400"/>
        <v>6.6</v>
      </c>
      <c r="K1457" s="117"/>
      <c r="L1457" s="118"/>
      <c r="M1457" s="117"/>
      <c r="N1457" s="118"/>
    </row>
    <row r="1458" spans="9:14" ht="13.15" x14ac:dyDescent="0.4">
      <c r="I1458" s="117">
        <v>46379</v>
      </c>
      <c r="J1458" s="118">
        <f t="shared" si="400"/>
        <v>6.6</v>
      </c>
      <c r="K1458" s="117"/>
      <c r="L1458" s="118"/>
      <c r="M1458" s="117"/>
      <c r="N1458" s="118"/>
    </row>
    <row r="1459" spans="9:14" ht="13.15" x14ac:dyDescent="0.4">
      <c r="I1459" s="117">
        <v>46380</v>
      </c>
      <c r="J1459" s="118">
        <f t="shared" si="400"/>
        <v>6.6</v>
      </c>
      <c r="K1459" s="117"/>
      <c r="L1459" s="118"/>
      <c r="M1459" s="117"/>
      <c r="N1459" s="118"/>
    </row>
    <row r="1460" spans="9:14" ht="13.15" x14ac:dyDescent="0.4">
      <c r="I1460" s="117">
        <v>46381</v>
      </c>
      <c r="J1460" s="118">
        <f t="shared" si="400"/>
        <v>6.6</v>
      </c>
      <c r="K1460" s="117"/>
      <c r="L1460" s="118"/>
      <c r="M1460" s="117"/>
      <c r="N1460" s="118"/>
    </row>
    <row r="1461" spans="9:14" ht="13.15" x14ac:dyDescent="0.4">
      <c r="I1461" s="117">
        <v>46382</v>
      </c>
      <c r="J1461" s="118">
        <f t="shared" si="400"/>
        <v>6.6</v>
      </c>
      <c r="K1461" s="117"/>
      <c r="L1461" s="118"/>
      <c r="M1461" s="117"/>
      <c r="N1461" s="118"/>
    </row>
    <row r="1462" spans="9:14" ht="13.15" x14ac:dyDescent="0.4">
      <c r="I1462" s="117">
        <v>46383</v>
      </c>
      <c r="J1462" s="118">
        <f t="shared" si="400"/>
        <v>6.6</v>
      </c>
      <c r="K1462" s="117"/>
      <c r="L1462" s="118"/>
      <c r="M1462" s="117"/>
      <c r="N1462" s="118"/>
    </row>
    <row r="1463" spans="9:14" ht="13.15" x14ac:dyDescent="0.4">
      <c r="I1463" s="117">
        <v>46384</v>
      </c>
      <c r="J1463" s="118">
        <f t="shared" si="400"/>
        <v>6.6</v>
      </c>
      <c r="K1463" s="117"/>
      <c r="L1463" s="118"/>
      <c r="M1463" s="117"/>
      <c r="N1463" s="118"/>
    </row>
    <row r="1464" spans="9:14" ht="13.15" x14ac:dyDescent="0.4">
      <c r="I1464" s="117">
        <v>46385</v>
      </c>
      <c r="J1464" s="118">
        <f t="shared" si="400"/>
        <v>6.6</v>
      </c>
      <c r="K1464" s="117"/>
      <c r="L1464" s="118"/>
      <c r="M1464" s="117"/>
      <c r="N1464" s="118"/>
    </row>
    <row r="1465" spans="9:14" ht="13.15" x14ac:dyDescent="0.4">
      <c r="I1465" s="117">
        <v>46386</v>
      </c>
      <c r="J1465" s="118">
        <f t="shared" si="400"/>
        <v>6.6</v>
      </c>
      <c r="K1465" s="117"/>
      <c r="L1465" s="118"/>
      <c r="M1465" s="117"/>
      <c r="N1465" s="118"/>
    </row>
    <row r="1466" spans="9:14" ht="13.15" x14ac:dyDescent="0.4">
      <c r="I1466" s="117">
        <v>46387</v>
      </c>
      <c r="J1466" s="118">
        <f t="shared" si="400"/>
        <v>6.6</v>
      </c>
      <c r="K1466" s="117"/>
      <c r="L1466" s="118"/>
      <c r="M1466" s="117"/>
      <c r="N1466" s="118"/>
    </row>
    <row r="1467" spans="9:14" ht="13.15" x14ac:dyDescent="0.4">
      <c r="I1467" s="117">
        <v>46388</v>
      </c>
      <c r="J1467" s="118">
        <v>6.6</v>
      </c>
      <c r="K1467" s="117"/>
      <c r="L1467" s="118"/>
      <c r="M1467" s="117"/>
      <c r="N1467" s="118"/>
    </row>
    <row r="1468" spans="9:14" ht="13.15" x14ac:dyDescent="0.4">
      <c r="I1468" s="117">
        <v>46389</v>
      </c>
      <c r="J1468" s="118">
        <f>+J1467</f>
        <v>6.6</v>
      </c>
      <c r="K1468" s="117"/>
      <c r="L1468" s="118"/>
    </row>
    <row r="1469" spans="9:14" ht="13.15" x14ac:dyDescent="0.4">
      <c r="I1469" s="117">
        <v>46390</v>
      </c>
      <c r="J1469" s="118">
        <f t="shared" ref="J1469:J1532" si="401">+J1468</f>
        <v>6.6</v>
      </c>
      <c r="K1469" s="117"/>
      <c r="L1469" s="118"/>
    </row>
    <row r="1470" spans="9:14" ht="13.15" x14ac:dyDescent="0.4">
      <c r="I1470" s="117">
        <v>46391</v>
      </c>
      <c r="J1470" s="118">
        <f t="shared" si="401"/>
        <v>6.6</v>
      </c>
      <c r="K1470" s="117"/>
      <c r="L1470" s="118"/>
    </row>
    <row r="1471" spans="9:14" ht="13.15" x14ac:dyDescent="0.4">
      <c r="I1471" s="117">
        <v>46392</v>
      </c>
      <c r="J1471" s="118">
        <f t="shared" si="401"/>
        <v>6.6</v>
      </c>
      <c r="K1471" s="117"/>
      <c r="L1471" s="118"/>
    </row>
    <row r="1472" spans="9:14" ht="13.15" x14ac:dyDescent="0.4">
      <c r="I1472" s="117">
        <v>46393</v>
      </c>
      <c r="J1472" s="118">
        <f t="shared" si="401"/>
        <v>6.6</v>
      </c>
      <c r="K1472" s="117"/>
      <c r="L1472" s="118"/>
    </row>
    <row r="1473" spans="9:12" ht="13.15" x14ac:dyDescent="0.4">
      <c r="I1473" s="117">
        <v>46394</v>
      </c>
      <c r="J1473" s="118">
        <f t="shared" si="401"/>
        <v>6.6</v>
      </c>
      <c r="K1473" s="117"/>
      <c r="L1473" s="118"/>
    </row>
    <row r="1474" spans="9:12" ht="13.15" x14ac:dyDescent="0.4">
      <c r="I1474" s="117">
        <v>46395</v>
      </c>
      <c r="J1474" s="118">
        <f t="shared" si="401"/>
        <v>6.6</v>
      </c>
      <c r="K1474" s="117"/>
      <c r="L1474" s="118"/>
    </row>
    <row r="1475" spans="9:12" ht="13.15" x14ac:dyDescent="0.4">
      <c r="I1475" s="117">
        <v>46396</v>
      </c>
      <c r="J1475" s="118">
        <f t="shared" si="401"/>
        <v>6.6</v>
      </c>
      <c r="K1475" s="117"/>
      <c r="L1475" s="118"/>
    </row>
    <row r="1476" spans="9:12" ht="13.15" x14ac:dyDescent="0.4">
      <c r="I1476" s="117">
        <v>46397</v>
      </c>
      <c r="J1476" s="118">
        <f t="shared" si="401"/>
        <v>6.6</v>
      </c>
      <c r="K1476" s="117"/>
      <c r="L1476" s="118"/>
    </row>
    <row r="1477" spans="9:12" ht="13.15" x14ac:dyDescent="0.4">
      <c r="I1477" s="117">
        <v>46398</v>
      </c>
      <c r="J1477" s="118">
        <f t="shared" si="401"/>
        <v>6.6</v>
      </c>
      <c r="K1477" s="117"/>
      <c r="L1477" s="118"/>
    </row>
    <row r="1478" spans="9:12" ht="13.15" x14ac:dyDescent="0.4">
      <c r="I1478" s="117">
        <v>46399</v>
      </c>
      <c r="J1478" s="118">
        <f t="shared" si="401"/>
        <v>6.6</v>
      </c>
      <c r="K1478" s="117"/>
      <c r="L1478" s="118"/>
    </row>
    <row r="1479" spans="9:12" ht="13.15" x14ac:dyDescent="0.4">
      <c r="I1479" s="117">
        <v>46400</v>
      </c>
      <c r="J1479" s="118">
        <f t="shared" si="401"/>
        <v>6.6</v>
      </c>
      <c r="K1479" s="117"/>
      <c r="L1479" s="118"/>
    </row>
    <row r="1480" spans="9:12" ht="13.15" x14ac:dyDescent="0.4">
      <c r="I1480" s="117">
        <v>46401</v>
      </c>
      <c r="J1480" s="118">
        <f t="shared" si="401"/>
        <v>6.6</v>
      </c>
      <c r="K1480" s="117"/>
      <c r="L1480" s="118"/>
    </row>
    <row r="1481" spans="9:12" ht="13.15" x14ac:dyDescent="0.4">
      <c r="I1481" s="117">
        <v>46402</v>
      </c>
      <c r="J1481" s="118">
        <f t="shared" si="401"/>
        <v>6.6</v>
      </c>
      <c r="K1481" s="117"/>
      <c r="L1481" s="118"/>
    </row>
    <row r="1482" spans="9:12" ht="13.15" x14ac:dyDescent="0.4">
      <c r="I1482" s="117">
        <v>46403</v>
      </c>
      <c r="J1482" s="118">
        <f t="shared" si="401"/>
        <v>6.6</v>
      </c>
      <c r="K1482" s="117"/>
      <c r="L1482" s="118"/>
    </row>
    <row r="1483" spans="9:12" ht="13.15" x14ac:dyDescent="0.4">
      <c r="I1483" s="117">
        <v>46404</v>
      </c>
      <c r="J1483" s="118">
        <f t="shared" si="401"/>
        <v>6.6</v>
      </c>
      <c r="K1483" s="117"/>
      <c r="L1483" s="118"/>
    </row>
    <row r="1484" spans="9:12" ht="13.15" x14ac:dyDescent="0.4">
      <c r="I1484" s="117">
        <v>46405</v>
      </c>
      <c r="J1484" s="118">
        <f t="shared" si="401"/>
        <v>6.6</v>
      </c>
      <c r="K1484" s="117"/>
      <c r="L1484" s="118"/>
    </row>
    <row r="1485" spans="9:12" ht="13.15" x14ac:dyDescent="0.4">
      <c r="I1485" s="117">
        <v>46406</v>
      </c>
      <c r="J1485" s="118">
        <f t="shared" si="401"/>
        <v>6.6</v>
      </c>
      <c r="K1485" s="117"/>
      <c r="L1485" s="118"/>
    </row>
    <row r="1486" spans="9:12" ht="13.15" x14ac:dyDescent="0.4">
      <c r="I1486" s="117">
        <v>46407</v>
      </c>
      <c r="J1486" s="118">
        <f t="shared" si="401"/>
        <v>6.6</v>
      </c>
      <c r="K1486" s="117"/>
      <c r="L1486" s="118"/>
    </row>
    <row r="1487" spans="9:12" ht="13.15" x14ac:dyDescent="0.4">
      <c r="I1487" s="117">
        <v>46408</v>
      </c>
      <c r="J1487" s="118">
        <f t="shared" si="401"/>
        <v>6.6</v>
      </c>
      <c r="K1487" s="117"/>
      <c r="L1487" s="118"/>
    </row>
    <row r="1488" spans="9:12" ht="13.15" x14ac:dyDescent="0.4">
      <c r="I1488" s="117">
        <v>46409</v>
      </c>
      <c r="J1488" s="118">
        <f t="shared" si="401"/>
        <v>6.6</v>
      </c>
      <c r="K1488" s="117"/>
      <c r="L1488" s="118"/>
    </row>
    <row r="1489" spans="9:12" ht="13.15" x14ac:dyDescent="0.4">
      <c r="I1489" s="117">
        <v>46410</v>
      </c>
      <c r="J1489" s="118">
        <f t="shared" si="401"/>
        <v>6.6</v>
      </c>
      <c r="K1489" s="117"/>
      <c r="L1489" s="118"/>
    </row>
    <row r="1490" spans="9:12" ht="13.15" x14ac:dyDescent="0.4">
      <c r="I1490" s="117">
        <v>46411</v>
      </c>
      <c r="J1490" s="118">
        <f t="shared" si="401"/>
        <v>6.6</v>
      </c>
      <c r="K1490" s="117"/>
      <c r="L1490" s="118"/>
    </row>
    <row r="1491" spans="9:12" ht="13.15" x14ac:dyDescent="0.4">
      <c r="I1491" s="117">
        <v>46412</v>
      </c>
      <c r="J1491" s="118">
        <f t="shared" si="401"/>
        <v>6.6</v>
      </c>
      <c r="K1491" s="117"/>
      <c r="L1491" s="118"/>
    </row>
    <row r="1492" spans="9:12" ht="13.15" x14ac:dyDescent="0.4">
      <c r="I1492" s="117">
        <v>46413</v>
      </c>
      <c r="J1492" s="118">
        <f t="shared" si="401"/>
        <v>6.6</v>
      </c>
      <c r="K1492" s="117"/>
      <c r="L1492" s="118"/>
    </row>
    <row r="1493" spans="9:12" ht="13.15" x14ac:dyDescent="0.4">
      <c r="I1493" s="117">
        <v>46414</v>
      </c>
      <c r="J1493" s="118">
        <f t="shared" si="401"/>
        <v>6.6</v>
      </c>
      <c r="K1493" s="117"/>
      <c r="L1493" s="118"/>
    </row>
    <row r="1494" spans="9:12" ht="13.15" x14ac:dyDescent="0.4">
      <c r="I1494" s="117">
        <v>46415</v>
      </c>
      <c r="J1494" s="118">
        <f t="shared" si="401"/>
        <v>6.6</v>
      </c>
      <c r="K1494" s="117"/>
      <c r="L1494" s="118"/>
    </row>
    <row r="1495" spans="9:12" ht="13.15" x14ac:dyDescent="0.4">
      <c r="I1495" s="117">
        <v>46416</v>
      </c>
      <c r="J1495" s="118">
        <f t="shared" si="401"/>
        <v>6.6</v>
      </c>
      <c r="K1495" s="117"/>
      <c r="L1495" s="118"/>
    </row>
    <row r="1496" spans="9:12" ht="13.15" x14ac:dyDescent="0.4">
      <c r="I1496" s="117">
        <v>46417</v>
      </c>
      <c r="J1496" s="118">
        <f t="shared" si="401"/>
        <v>6.6</v>
      </c>
      <c r="K1496" s="117"/>
      <c r="L1496" s="118"/>
    </row>
    <row r="1497" spans="9:12" ht="13.15" x14ac:dyDescent="0.4">
      <c r="I1497" s="117">
        <v>46418</v>
      </c>
      <c r="J1497" s="118">
        <f t="shared" si="401"/>
        <v>6.6</v>
      </c>
      <c r="K1497" s="117"/>
      <c r="L1497" s="118"/>
    </row>
    <row r="1498" spans="9:12" ht="13.15" x14ac:dyDescent="0.4">
      <c r="I1498" s="117">
        <v>46419</v>
      </c>
      <c r="J1498" s="118">
        <f t="shared" si="401"/>
        <v>6.6</v>
      </c>
      <c r="K1498" s="117"/>
      <c r="L1498" s="118"/>
    </row>
    <row r="1499" spans="9:12" ht="13.15" x14ac:dyDescent="0.4">
      <c r="I1499" s="117">
        <v>46420</v>
      </c>
      <c r="J1499" s="118">
        <f t="shared" si="401"/>
        <v>6.6</v>
      </c>
      <c r="K1499" s="117"/>
      <c r="L1499" s="118"/>
    </row>
    <row r="1500" spans="9:12" ht="13.15" x14ac:dyDescent="0.4">
      <c r="I1500" s="117">
        <v>46421</v>
      </c>
      <c r="J1500" s="118">
        <f t="shared" si="401"/>
        <v>6.6</v>
      </c>
      <c r="K1500" s="117"/>
      <c r="L1500" s="118"/>
    </row>
    <row r="1501" spans="9:12" ht="13.15" x14ac:dyDescent="0.4">
      <c r="I1501" s="117">
        <v>46422</v>
      </c>
      <c r="J1501" s="118">
        <f t="shared" si="401"/>
        <v>6.6</v>
      </c>
      <c r="K1501" s="117"/>
      <c r="L1501" s="118"/>
    </row>
    <row r="1502" spans="9:12" ht="13.15" x14ac:dyDescent="0.4">
      <c r="I1502" s="117">
        <v>46423</v>
      </c>
      <c r="J1502" s="118">
        <f t="shared" si="401"/>
        <v>6.6</v>
      </c>
      <c r="K1502" s="117"/>
      <c r="L1502" s="118"/>
    </row>
    <row r="1503" spans="9:12" ht="13.15" x14ac:dyDescent="0.4">
      <c r="I1503" s="117">
        <v>46424</v>
      </c>
      <c r="J1503" s="118">
        <f t="shared" si="401"/>
        <v>6.6</v>
      </c>
      <c r="K1503" s="117"/>
      <c r="L1503" s="118"/>
    </row>
    <row r="1504" spans="9:12" ht="13.15" x14ac:dyDescent="0.4">
      <c r="I1504" s="117">
        <v>46425</v>
      </c>
      <c r="J1504" s="118">
        <f t="shared" si="401"/>
        <v>6.6</v>
      </c>
      <c r="K1504" s="117"/>
      <c r="L1504" s="118"/>
    </row>
    <row r="1505" spans="9:12" ht="13.15" x14ac:dyDescent="0.4">
      <c r="I1505" s="117">
        <v>46426</v>
      </c>
      <c r="J1505" s="118">
        <f t="shared" si="401"/>
        <v>6.6</v>
      </c>
      <c r="K1505" s="117"/>
      <c r="L1505" s="118"/>
    </row>
    <row r="1506" spans="9:12" ht="13.15" x14ac:dyDescent="0.4">
      <c r="I1506" s="117">
        <v>46427</v>
      </c>
      <c r="J1506" s="118">
        <f t="shared" si="401"/>
        <v>6.6</v>
      </c>
      <c r="K1506" s="117"/>
      <c r="L1506" s="118"/>
    </row>
    <row r="1507" spans="9:12" ht="13.15" x14ac:dyDescent="0.4">
      <c r="I1507" s="117">
        <v>46428</v>
      </c>
      <c r="J1507" s="118">
        <f t="shared" si="401"/>
        <v>6.6</v>
      </c>
      <c r="K1507" s="117"/>
      <c r="L1507" s="118"/>
    </row>
    <row r="1508" spans="9:12" ht="13.15" x14ac:dyDescent="0.4">
      <c r="I1508" s="117">
        <v>46429</v>
      </c>
      <c r="J1508" s="118">
        <f t="shared" si="401"/>
        <v>6.6</v>
      </c>
      <c r="K1508" s="117"/>
      <c r="L1508" s="118"/>
    </row>
    <row r="1509" spans="9:12" ht="13.15" x14ac:dyDescent="0.4">
      <c r="I1509" s="117">
        <v>46430</v>
      </c>
      <c r="J1509" s="118">
        <f t="shared" si="401"/>
        <v>6.6</v>
      </c>
      <c r="K1509" s="117"/>
      <c r="L1509" s="118"/>
    </row>
    <row r="1510" spans="9:12" ht="13.15" x14ac:dyDescent="0.4">
      <c r="I1510" s="117">
        <v>46431</v>
      </c>
      <c r="J1510" s="118">
        <f t="shared" si="401"/>
        <v>6.6</v>
      </c>
      <c r="K1510" s="117"/>
      <c r="L1510" s="118"/>
    </row>
    <row r="1511" spans="9:12" ht="13.15" x14ac:dyDescent="0.4">
      <c r="I1511" s="117">
        <v>46432</v>
      </c>
      <c r="J1511" s="118">
        <f t="shared" si="401"/>
        <v>6.6</v>
      </c>
      <c r="K1511" s="117"/>
      <c r="L1511" s="118"/>
    </row>
    <row r="1512" spans="9:12" ht="13.15" x14ac:dyDescent="0.4">
      <c r="I1512" s="117">
        <v>46433</v>
      </c>
      <c r="J1512" s="118">
        <f t="shared" si="401"/>
        <v>6.6</v>
      </c>
      <c r="K1512" s="117"/>
      <c r="L1512" s="118"/>
    </row>
    <row r="1513" spans="9:12" ht="13.15" x14ac:dyDescent="0.4">
      <c r="I1513" s="117">
        <v>46434</v>
      </c>
      <c r="J1513" s="118">
        <f t="shared" si="401"/>
        <v>6.6</v>
      </c>
      <c r="K1513" s="117"/>
      <c r="L1513" s="118"/>
    </row>
    <row r="1514" spans="9:12" ht="13.15" x14ac:dyDescent="0.4">
      <c r="I1514" s="117">
        <v>46435</v>
      </c>
      <c r="J1514" s="118">
        <f t="shared" si="401"/>
        <v>6.6</v>
      </c>
      <c r="K1514" s="117"/>
      <c r="L1514" s="118"/>
    </row>
    <row r="1515" spans="9:12" ht="13.15" x14ac:dyDescent="0.4">
      <c r="I1515" s="117">
        <v>46436</v>
      </c>
      <c r="J1515" s="118">
        <f t="shared" si="401"/>
        <v>6.6</v>
      </c>
      <c r="K1515" s="117"/>
      <c r="L1515" s="118"/>
    </row>
    <row r="1516" spans="9:12" ht="13.15" x14ac:dyDescent="0.4">
      <c r="I1516" s="117">
        <v>46437</v>
      </c>
      <c r="J1516" s="118">
        <f t="shared" si="401"/>
        <v>6.6</v>
      </c>
      <c r="K1516" s="117"/>
      <c r="L1516" s="118"/>
    </row>
    <row r="1517" spans="9:12" ht="13.15" x14ac:dyDescent="0.4">
      <c r="I1517" s="117">
        <v>46438</v>
      </c>
      <c r="J1517" s="118">
        <f t="shared" si="401"/>
        <v>6.6</v>
      </c>
      <c r="K1517" s="117"/>
      <c r="L1517" s="118"/>
    </row>
    <row r="1518" spans="9:12" ht="13.15" x14ac:dyDescent="0.4">
      <c r="I1518" s="117">
        <v>46439</v>
      </c>
      <c r="J1518" s="118">
        <f t="shared" si="401"/>
        <v>6.6</v>
      </c>
      <c r="K1518" s="117"/>
      <c r="L1518" s="118"/>
    </row>
    <row r="1519" spans="9:12" ht="13.15" x14ac:dyDescent="0.4">
      <c r="I1519" s="117">
        <v>46440</v>
      </c>
      <c r="J1519" s="118">
        <f t="shared" si="401"/>
        <v>6.6</v>
      </c>
      <c r="K1519" s="117"/>
      <c r="L1519" s="118"/>
    </row>
    <row r="1520" spans="9:12" ht="13.15" x14ac:dyDescent="0.4">
      <c r="I1520" s="117">
        <v>46441</v>
      </c>
      <c r="J1520" s="118">
        <f t="shared" si="401"/>
        <v>6.6</v>
      </c>
      <c r="K1520" s="117"/>
      <c r="L1520" s="118"/>
    </row>
    <row r="1521" spans="9:12" ht="13.15" x14ac:dyDescent="0.4">
      <c r="I1521" s="117">
        <v>46442</v>
      </c>
      <c r="J1521" s="118">
        <f t="shared" si="401"/>
        <v>6.6</v>
      </c>
      <c r="K1521" s="117"/>
      <c r="L1521" s="118"/>
    </row>
    <row r="1522" spans="9:12" ht="13.15" x14ac:dyDescent="0.4">
      <c r="I1522" s="117">
        <v>46443</v>
      </c>
      <c r="J1522" s="118">
        <f t="shared" si="401"/>
        <v>6.6</v>
      </c>
      <c r="K1522" s="117"/>
      <c r="L1522" s="118"/>
    </row>
    <row r="1523" spans="9:12" ht="13.15" x14ac:dyDescent="0.4">
      <c r="I1523" s="117">
        <v>46444</v>
      </c>
      <c r="J1523" s="118">
        <f t="shared" si="401"/>
        <v>6.6</v>
      </c>
      <c r="K1523" s="117"/>
      <c r="L1523" s="118"/>
    </row>
    <row r="1524" spans="9:12" ht="13.15" x14ac:dyDescent="0.4">
      <c r="I1524" s="117">
        <v>46445</v>
      </c>
      <c r="J1524" s="118">
        <f t="shared" si="401"/>
        <v>6.6</v>
      </c>
      <c r="K1524" s="117"/>
      <c r="L1524" s="118"/>
    </row>
    <row r="1525" spans="9:12" ht="13.15" x14ac:dyDescent="0.4">
      <c r="I1525" s="117">
        <v>46446</v>
      </c>
      <c r="J1525" s="118">
        <f t="shared" si="401"/>
        <v>6.6</v>
      </c>
      <c r="K1525" s="117"/>
      <c r="L1525" s="118"/>
    </row>
    <row r="1526" spans="9:12" ht="13.15" x14ac:dyDescent="0.4">
      <c r="I1526" s="117">
        <v>46447</v>
      </c>
      <c r="J1526" s="118">
        <f t="shared" si="401"/>
        <v>6.6</v>
      </c>
      <c r="K1526" s="117"/>
      <c r="L1526" s="118"/>
    </row>
    <row r="1527" spans="9:12" ht="13.15" x14ac:dyDescent="0.4">
      <c r="I1527" s="117">
        <v>46448</v>
      </c>
      <c r="J1527" s="118">
        <f t="shared" si="401"/>
        <v>6.6</v>
      </c>
      <c r="K1527" s="117"/>
      <c r="L1527" s="118"/>
    </row>
    <row r="1528" spans="9:12" ht="13.15" x14ac:dyDescent="0.4">
      <c r="I1528" s="117">
        <v>46449</v>
      </c>
      <c r="J1528" s="118">
        <f t="shared" si="401"/>
        <v>6.6</v>
      </c>
      <c r="K1528" s="117"/>
      <c r="L1528" s="118"/>
    </row>
    <row r="1529" spans="9:12" ht="13.15" x14ac:dyDescent="0.4">
      <c r="I1529" s="117">
        <v>46450</v>
      </c>
      <c r="J1529" s="118">
        <f t="shared" si="401"/>
        <v>6.6</v>
      </c>
      <c r="K1529" s="117"/>
      <c r="L1529" s="118"/>
    </row>
    <row r="1530" spans="9:12" ht="13.15" x14ac:dyDescent="0.4">
      <c r="I1530" s="117">
        <v>46451</v>
      </c>
      <c r="J1530" s="118">
        <f t="shared" si="401"/>
        <v>6.6</v>
      </c>
      <c r="K1530" s="117"/>
      <c r="L1530" s="118"/>
    </row>
    <row r="1531" spans="9:12" ht="13.15" x14ac:dyDescent="0.4">
      <c r="I1531" s="117">
        <v>46452</v>
      </c>
      <c r="J1531" s="118">
        <f t="shared" si="401"/>
        <v>6.6</v>
      </c>
      <c r="K1531" s="117"/>
      <c r="L1531" s="118"/>
    </row>
    <row r="1532" spans="9:12" ht="13.15" x14ac:dyDescent="0.4">
      <c r="I1532" s="117">
        <v>46453</v>
      </c>
      <c r="J1532" s="118">
        <f t="shared" si="401"/>
        <v>6.6</v>
      </c>
      <c r="K1532" s="117"/>
      <c r="L1532" s="118"/>
    </row>
    <row r="1533" spans="9:12" ht="13.15" x14ac:dyDescent="0.4">
      <c r="I1533" s="117">
        <v>46454</v>
      </c>
      <c r="J1533" s="118">
        <f t="shared" ref="J1533:J1596" si="402">+J1532</f>
        <v>6.6</v>
      </c>
      <c r="K1533" s="117"/>
      <c r="L1533" s="118"/>
    </row>
    <row r="1534" spans="9:12" ht="13.15" x14ac:dyDescent="0.4">
      <c r="I1534" s="117">
        <v>46455</v>
      </c>
      <c r="J1534" s="118">
        <f t="shared" si="402"/>
        <v>6.6</v>
      </c>
      <c r="K1534" s="117"/>
      <c r="L1534" s="118"/>
    </row>
    <row r="1535" spans="9:12" ht="13.15" x14ac:dyDescent="0.4">
      <c r="I1535" s="117">
        <v>46456</v>
      </c>
      <c r="J1535" s="118">
        <f t="shared" si="402"/>
        <v>6.6</v>
      </c>
      <c r="K1535" s="117"/>
      <c r="L1535" s="118"/>
    </row>
    <row r="1536" spans="9:12" ht="13.15" x14ac:dyDescent="0.4">
      <c r="I1536" s="117">
        <v>46457</v>
      </c>
      <c r="J1536" s="118">
        <f t="shared" si="402"/>
        <v>6.6</v>
      </c>
      <c r="K1536" s="117"/>
      <c r="L1536" s="118"/>
    </row>
    <row r="1537" spans="9:12" ht="13.15" x14ac:dyDescent="0.4">
      <c r="I1537" s="117">
        <v>46458</v>
      </c>
      <c r="J1537" s="118">
        <f t="shared" si="402"/>
        <v>6.6</v>
      </c>
      <c r="K1537" s="117"/>
      <c r="L1537" s="118"/>
    </row>
    <row r="1538" spans="9:12" ht="13.15" x14ac:dyDescent="0.4">
      <c r="I1538" s="117">
        <v>46459</v>
      </c>
      <c r="J1538" s="118">
        <f t="shared" si="402"/>
        <v>6.6</v>
      </c>
      <c r="K1538" s="117"/>
      <c r="L1538" s="118"/>
    </row>
    <row r="1539" spans="9:12" ht="13.15" x14ac:dyDescent="0.4">
      <c r="I1539" s="117">
        <v>46460</v>
      </c>
      <c r="J1539" s="118">
        <f t="shared" si="402"/>
        <v>6.6</v>
      </c>
      <c r="K1539" s="117"/>
      <c r="L1539" s="118"/>
    </row>
    <row r="1540" spans="9:12" ht="13.15" x14ac:dyDescent="0.4">
      <c r="I1540" s="117">
        <v>46461</v>
      </c>
      <c r="J1540" s="118">
        <f t="shared" si="402"/>
        <v>6.6</v>
      </c>
      <c r="K1540" s="117"/>
      <c r="L1540" s="118"/>
    </row>
    <row r="1541" spans="9:12" ht="13.15" x14ac:dyDescent="0.4">
      <c r="I1541" s="117">
        <v>46462</v>
      </c>
      <c r="J1541" s="118">
        <f t="shared" si="402"/>
        <v>6.6</v>
      </c>
      <c r="K1541" s="117"/>
      <c r="L1541" s="118"/>
    </row>
    <row r="1542" spans="9:12" ht="13.15" x14ac:dyDescent="0.4">
      <c r="I1542" s="117">
        <v>46463</v>
      </c>
      <c r="J1542" s="118">
        <f t="shared" si="402"/>
        <v>6.6</v>
      </c>
      <c r="K1542" s="117"/>
      <c r="L1542" s="118"/>
    </row>
    <row r="1543" spans="9:12" ht="13.15" x14ac:dyDescent="0.4">
      <c r="I1543" s="117">
        <v>46464</v>
      </c>
      <c r="J1543" s="118">
        <f t="shared" si="402"/>
        <v>6.6</v>
      </c>
      <c r="K1543" s="117"/>
      <c r="L1543" s="118"/>
    </row>
    <row r="1544" spans="9:12" ht="13.15" x14ac:dyDescent="0.4">
      <c r="I1544" s="117">
        <v>46465</v>
      </c>
      <c r="J1544" s="118">
        <f t="shared" si="402"/>
        <v>6.6</v>
      </c>
      <c r="K1544" s="117"/>
      <c r="L1544" s="118"/>
    </row>
    <row r="1545" spans="9:12" ht="13.15" x14ac:dyDescent="0.4">
      <c r="I1545" s="117">
        <v>46466</v>
      </c>
      <c r="J1545" s="118">
        <f t="shared" si="402"/>
        <v>6.6</v>
      </c>
      <c r="K1545" s="117"/>
      <c r="L1545" s="118"/>
    </row>
    <row r="1546" spans="9:12" ht="13.15" x14ac:dyDescent="0.4">
      <c r="I1546" s="117">
        <v>46467</v>
      </c>
      <c r="J1546" s="118">
        <f t="shared" si="402"/>
        <v>6.6</v>
      </c>
      <c r="K1546" s="117"/>
      <c r="L1546" s="118"/>
    </row>
    <row r="1547" spans="9:12" ht="13.15" x14ac:dyDescent="0.4">
      <c r="I1547" s="117">
        <v>46468</v>
      </c>
      <c r="J1547" s="118">
        <f t="shared" si="402"/>
        <v>6.6</v>
      </c>
      <c r="K1547" s="117"/>
      <c r="L1547" s="118"/>
    </row>
    <row r="1548" spans="9:12" ht="13.15" x14ac:dyDescent="0.4">
      <c r="I1548" s="117">
        <v>46469</v>
      </c>
      <c r="J1548" s="118">
        <f t="shared" si="402"/>
        <v>6.6</v>
      </c>
      <c r="K1548" s="117"/>
      <c r="L1548" s="118"/>
    </row>
    <row r="1549" spans="9:12" ht="13.15" x14ac:dyDescent="0.4">
      <c r="I1549" s="117">
        <v>46470</v>
      </c>
      <c r="J1549" s="118">
        <f t="shared" si="402"/>
        <v>6.6</v>
      </c>
      <c r="K1549" s="117"/>
      <c r="L1549" s="118"/>
    </row>
    <row r="1550" spans="9:12" ht="13.15" x14ac:dyDescent="0.4">
      <c r="I1550" s="117">
        <v>46471</v>
      </c>
      <c r="J1550" s="118">
        <f t="shared" si="402"/>
        <v>6.6</v>
      </c>
      <c r="K1550" s="117"/>
      <c r="L1550" s="118"/>
    </row>
    <row r="1551" spans="9:12" ht="13.15" x14ac:dyDescent="0.4">
      <c r="I1551" s="117">
        <v>46472</v>
      </c>
      <c r="J1551" s="118">
        <f t="shared" si="402"/>
        <v>6.6</v>
      </c>
      <c r="K1551" s="117"/>
      <c r="L1551" s="118"/>
    </row>
    <row r="1552" spans="9:12" ht="13.15" x14ac:dyDescent="0.4">
      <c r="I1552" s="117">
        <v>46473</v>
      </c>
      <c r="J1552" s="118">
        <f t="shared" si="402"/>
        <v>6.6</v>
      </c>
      <c r="K1552" s="117"/>
      <c r="L1552" s="118"/>
    </row>
    <row r="1553" spans="9:12" ht="13.15" x14ac:dyDescent="0.4">
      <c r="I1553" s="117">
        <v>46474</v>
      </c>
      <c r="J1553" s="118">
        <f t="shared" si="402"/>
        <v>6.6</v>
      </c>
      <c r="K1553" s="117"/>
      <c r="L1553" s="118"/>
    </row>
    <row r="1554" spans="9:12" ht="13.15" x14ac:dyDescent="0.4">
      <c r="I1554" s="117">
        <v>46475</v>
      </c>
      <c r="J1554" s="118">
        <f t="shared" si="402"/>
        <v>6.6</v>
      </c>
      <c r="K1554" s="117"/>
      <c r="L1554" s="118"/>
    </row>
    <row r="1555" spans="9:12" ht="13.15" x14ac:dyDescent="0.4">
      <c r="I1555" s="117">
        <v>46476</v>
      </c>
      <c r="J1555" s="118">
        <f t="shared" si="402"/>
        <v>6.6</v>
      </c>
      <c r="K1555" s="117"/>
      <c r="L1555" s="118"/>
    </row>
    <row r="1556" spans="9:12" ht="13.15" x14ac:dyDescent="0.4">
      <c r="I1556" s="117">
        <v>46477</v>
      </c>
      <c r="J1556" s="118">
        <f t="shared" si="402"/>
        <v>6.6</v>
      </c>
      <c r="K1556" s="117"/>
      <c r="L1556" s="118"/>
    </row>
    <row r="1557" spans="9:12" ht="13.15" x14ac:dyDescent="0.4">
      <c r="I1557" s="117">
        <v>46478</v>
      </c>
      <c r="J1557" s="118">
        <f t="shared" si="402"/>
        <v>6.6</v>
      </c>
      <c r="K1557" s="117"/>
      <c r="L1557" s="118"/>
    </row>
    <row r="1558" spans="9:12" ht="13.15" x14ac:dyDescent="0.4">
      <c r="I1558" s="117">
        <v>46479</v>
      </c>
      <c r="J1558" s="118">
        <f t="shared" si="402"/>
        <v>6.6</v>
      </c>
      <c r="K1558" s="117"/>
      <c r="L1558" s="118"/>
    </row>
    <row r="1559" spans="9:12" ht="13.15" x14ac:dyDescent="0.4">
      <c r="I1559" s="117">
        <v>46480</v>
      </c>
      <c r="J1559" s="118">
        <f t="shared" si="402"/>
        <v>6.6</v>
      </c>
      <c r="K1559" s="117"/>
      <c r="L1559" s="118"/>
    </row>
    <row r="1560" spans="9:12" ht="13.15" x14ac:dyDescent="0.4">
      <c r="I1560" s="117">
        <v>46481</v>
      </c>
      <c r="J1560" s="118">
        <f t="shared" si="402"/>
        <v>6.6</v>
      </c>
      <c r="K1560" s="117"/>
      <c r="L1560" s="118"/>
    </row>
    <row r="1561" spans="9:12" ht="13.15" x14ac:dyDescent="0.4">
      <c r="I1561" s="117">
        <v>46482</v>
      </c>
      <c r="J1561" s="118">
        <f t="shared" si="402"/>
        <v>6.6</v>
      </c>
      <c r="K1561" s="117"/>
      <c r="L1561" s="118"/>
    </row>
    <row r="1562" spans="9:12" ht="13.15" x14ac:dyDescent="0.4">
      <c r="I1562" s="117">
        <v>46483</v>
      </c>
      <c r="J1562" s="118">
        <f t="shared" si="402"/>
        <v>6.6</v>
      </c>
      <c r="K1562" s="117"/>
      <c r="L1562" s="118"/>
    </row>
    <row r="1563" spans="9:12" ht="13.15" x14ac:dyDescent="0.4">
      <c r="I1563" s="117">
        <v>46484</v>
      </c>
      <c r="J1563" s="118">
        <f t="shared" si="402"/>
        <v>6.6</v>
      </c>
      <c r="K1563" s="117"/>
      <c r="L1563" s="118"/>
    </row>
    <row r="1564" spans="9:12" ht="13.15" x14ac:dyDescent="0.4">
      <c r="I1564" s="117">
        <v>46485</v>
      </c>
      <c r="J1564" s="118">
        <f t="shared" si="402"/>
        <v>6.6</v>
      </c>
      <c r="K1564" s="117"/>
      <c r="L1564" s="118"/>
    </row>
    <row r="1565" spans="9:12" ht="13.15" x14ac:dyDescent="0.4">
      <c r="I1565" s="117">
        <v>46486</v>
      </c>
      <c r="J1565" s="118">
        <f t="shared" si="402"/>
        <v>6.6</v>
      </c>
      <c r="K1565" s="117"/>
      <c r="L1565" s="118"/>
    </row>
    <row r="1566" spans="9:12" ht="13.15" x14ac:dyDescent="0.4">
      <c r="I1566" s="117">
        <v>46487</v>
      </c>
      <c r="J1566" s="118">
        <f t="shared" si="402"/>
        <v>6.6</v>
      </c>
      <c r="K1566" s="117"/>
      <c r="L1566" s="118"/>
    </row>
    <row r="1567" spans="9:12" ht="13.15" x14ac:dyDescent="0.4">
      <c r="I1567" s="117">
        <v>46488</v>
      </c>
      <c r="J1567" s="118">
        <f t="shared" si="402"/>
        <v>6.6</v>
      </c>
      <c r="K1567" s="117"/>
      <c r="L1567" s="118"/>
    </row>
    <row r="1568" spans="9:12" ht="13.15" x14ac:dyDescent="0.4">
      <c r="I1568" s="117">
        <v>46489</v>
      </c>
      <c r="J1568" s="118">
        <f t="shared" si="402"/>
        <v>6.6</v>
      </c>
      <c r="K1568" s="117"/>
      <c r="L1568" s="118"/>
    </row>
    <row r="1569" spans="9:12" ht="13.15" x14ac:dyDescent="0.4">
      <c r="I1569" s="117">
        <v>46490</v>
      </c>
      <c r="J1569" s="118">
        <f t="shared" si="402"/>
        <v>6.6</v>
      </c>
      <c r="K1569" s="117"/>
      <c r="L1569" s="118"/>
    </row>
    <row r="1570" spans="9:12" ht="13.15" x14ac:dyDescent="0.4">
      <c r="I1570" s="117">
        <v>46491</v>
      </c>
      <c r="J1570" s="118">
        <f t="shared" si="402"/>
        <v>6.6</v>
      </c>
      <c r="K1570" s="117"/>
      <c r="L1570" s="118"/>
    </row>
    <row r="1571" spans="9:12" ht="13.15" x14ac:dyDescent="0.4">
      <c r="I1571" s="117">
        <v>46492</v>
      </c>
      <c r="J1571" s="118">
        <f t="shared" si="402"/>
        <v>6.6</v>
      </c>
      <c r="K1571" s="117"/>
      <c r="L1571" s="118"/>
    </row>
    <row r="1572" spans="9:12" ht="13.15" x14ac:dyDescent="0.4">
      <c r="I1572" s="117">
        <v>46493</v>
      </c>
      <c r="J1572" s="118">
        <f t="shared" si="402"/>
        <v>6.6</v>
      </c>
      <c r="K1572" s="117"/>
      <c r="L1572" s="118"/>
    </row>
    <row r="1573" spans="9:12" ht="13.15" x14ac:dyDescent="0.4">
      <c r="I1573" s="117">
        <v>46494</v>
      </c>
      <c r="J1573" s="118">
        <f t="shared" si="402"/>
        <v>6.6</v>
      </c>
      <c r="K1573" s="117"/>
      <c r="L1573" s="118"/>
    </row>
    <row r="1574" spans="9:12" ht="13.15" x14ac:dyDescent="0.4">
      <c r="I1574" s="117">
        <v>46495</v>
      </c>
      <c r="J1574" s="118">
        <f t="shared" si="402"/>
        <v>6.6</v>
      </c>
      <c r="K1574" s="117"/>
      <c r="L1574" s="118"/>
    </row>
    <row r="1575" spans="9:12" ht="13.15" x14ac:dyDescent="0.4">
      <c r="I1575" s="117">
        <v>46496</v>
      </c>
      <c r="J1575" s="118">
        <f t="shared" si="402"/>
        <v>6.6</v>
      </c>
      <c r="K1575" s="117"/>
      <c r="L1575" s="118"/>
    </row>
    <row r="1576" spans="9:12" ht="13.15" x14ac:dyDescent="0.4">
      <c r="I1576" s="117">
        <v>46497</v>
      </c>
      <c r="J1576" s="118">
        <f t="shared" si="402"/>
        <v>6.6</v>
      </c>
      <c r="K1576" s="117"/>
      <c r="L1576" s="118"/>
    </row>
    <row r="1577" spans="9:12" ht="13.15" x14ac:dyDescent="0.4">
      <c r="I1577" s="117">
        <v>46498</v>
      </c>
      <c r="J1577" s="118">
        <f t="shared" si="402"/>
        <v>6.6</v>
      </c>
      <c r="K1577" s="117"/>
      <c r="L1577" s="118"/>
    </row>
    <row r="1578" spans="9:12" ht="13.15" x14ac:dyDescent="0.4">
      <c r="I1578" s="117">
        <v>46499</v>
      </c>
      <c r="J1578" s="118">
        <f t="shared" si="402"/>
        <v>6.6</v>
      </c>
      <c r="K1578" s="117"/>
      <c r="L1578" s="118"/>
    </row>
    <row r="1579" spans="9:12" ht="13.15" x14ac:dyDescent="0.4">
      <c r="I1579" s="117">
        <v>46500</v>
      </c>
      <c r="J1579" s="118">
        <f t="shared" si="402"/>
        <v>6.6</v>
      </c>
      <c r="K1579" s="117"/>
      <c r="L1579" s="118"/>
    </row>
    <row r="1580" spans="9:12" ht="13.15" x14ac:dyDescent="0.4">
      <c r="I1580" s="117">
        <v>46501</v>
      </c>
      <c r="J1580" s="118">
        <f t="shared" si="402"/>
        <v>6.6</v>
      </c>
      <c r="K1580" s="117"/>
      <c r="L1580" s="118"/>
    </row>
    <row r="1581" spans="9:12" ht="13.15" x14ac:dyDescent="0.4">
      <c r="I1581" s="117">
        <v>46502</v>
      </c>
      <c r="J1581" s="118">
        <f t="shared" si="402"/>
        <v>6.6</v>
      </c>
      <c r="K1581" s="117"/>
      <c r="L1581" s="118"/>
    </row>
    <row r="1582" spans="9:12" ht="13.15" x14ac:dyDescent="0.4">
      <c r="I1582" s="117">
        <v>46503</v>
      </c>
      <c r="J1582" s="118">
        <f t="shared" si="402"/>
        <v>6.6</v>
      </c>
      <c r="K1582" s="117"/>
      <c r="L1582" s="118"/>
    </row>
    <row r="1583" spans="9:12" ht="13.15" x14ac:dyDescent="0.4">
      <c r="I1583" s="117">
        <v>46504</v>
      </c>
      <c r="J1583" s="118">
        <f t="shared" si="402"/>
        <v>6.6</v>
      </c>
      <c r="K1583" s="117"/>
      <c r="L1583" s="118"/>
    </row>
    <row r="1584" spans="9:12" ht="13.15" x14ac:dyDescent="0.4">
      <c r="I1584" s="117">
        <v>46505</v>
      </c>
      <c r="J1584" s="118">
        <f t="shared" si="402"/>
        <v>6.6</v>
      </c>
      <c r="K1584" s="117"/>
      <c r="L1584" s="118"/>
    </row>
    <row r="1585" spans="9:12" ht="13.15" x14ac:dyDescent="0.4">
      <c r="I1585" s="117">
        <v>46506</v>
      </c>
      <c r="J1585" s="118">
        <f t="shared" si="402"/>
        <v>6.6</v>
      </c>
      <c r="K1585" s="117"/>
      <c r="L1585" s="118"/>
    </row>
    <row r="1586" spans="9:12" ht="13.15" x14ac:dyDescent="0.4">
      <c r="I1586" s="117">
        <v>46507</v>
      </c>
      <c r="J1586" s="118">
        <f t="shared" si="402"/>
        <v>6.6</v>
      </c>
      <c r="K1586" s="117"/>
      <c r="L1586" s="118"/>
    </row>
    <row r="1587" spans="9:12" ht="13.15" x14ac:dyDescent="0.4">
      <c r="I1587" s="117">
        <v>46508</v>
      </c>
      <c r="J1587" s="118">
        <f t="shared" si="402"/>
        <v>6.6</v>
      </c>
      <c r="K1587" s="117"/>
      <c r="L1587" s="118"/>
    </row>
    <row r="1588" spans="9:12" ht="13.15" x14ac:dyDescent="0.4">
      <c r="I1588" s="117">
        <v>46509</v>
      </c>
      <c r="J1588" s="118">
        <f t="shared" si="402"/>
        <v>6.6</v>
      </c>
      <c r="K1588" s="117"/>
      <c r="L1588" s="118"/>
    </row>
    <row r="1589" spans="9:12" ht="13.15" x14ac:dyDescent="0.4">
      <c r="I1589" s="117">
        <v>46510</v>
      </c>
      <c r="J1589" s="118">
        <f t="shared" si="402"/>
        <v>6.6</v>
      </c>
      <c r="K1589" s="117"/>
      <c r="L1589" s="118"/>
    </row>
    <row r="1590" spans="9:12" ht="13.15" x14ac:dyDescent="0.4">
      <c r="I1590" s="117">
        <v>46511</v>
      </c>
      <c r="J1590" s="118">
        <f t="shared" si="402"/>
        <v>6.6</v>
      </c>
      <c r="K1590" s="117"/>
      <c r="L1590" s="118"/>
    </row>
    <row r="1591" spans="9:12" ht="13.15" x14ac:dyDescent="0.4">
      <c r="I1591" s="117">
        <v>46512</v>
      </c>
      <c r="J1591" s="118">
        <f t="shared" si="402"/>
        <v>6.6</v>
      </c>
      <c r="K1591" s="117"/>
      <c r="L1591" s="118"/>
    </row>
    <row r="1592" spans="9:12" ht="13.15" x14ac:dyDescent="0.4">
      <c r="I1592" s="117">
        <v>46513</v>
      </c>
      <c r="J1592" s="118">
        <f t="shared" si="402"/>
        <v>6.6</v>
      </c>
      <c r="K1592" s="117"/>
      <c r="L1592" s="118"/>
    </row>
    <row r="1593" spans="9:12" ht="13.15" x14ac:dyDescent="0.4">
      <c r="I1593" s="117">
        <v>46514</v>
      </c>
      <c r="J1593" s="118">
        <f t="shared" si="402"/>
        <v>6.6</v>
      </c>
      <c r="K1593" s="117"/>
      <c r="L1593" s="118"/>
    </row>
    <row r="1594" spans="9:12" ht="13.15" x14ac:dyDescent="0.4">
      <c r="I1594" s="117">
        <v>46515</v>
      </c>
      <c r="J1594" s="118">
        <f t="shared" si="402"/>
        <v>6.6</v>
      </c>
      <c r="K1594" s="117"/>
      <c r="L1594" s="118"/>
    </row>
    <row r="1595" spans="9:12" ht="13.15" x14ac:dyDescent="0.4">
      <c r="I1595" s="117">
        <v>46516</v>
      </c>
      <c r="J1595" s="118">
        <f t="shared" si="402"/>
        <v>6.6</v>
      </c>
      <c r="K1595" s="117"/>
      <c r="L1595" s="118"/>
    </row>
    <row r="1596" spans="9:12" ht="13.15" x14ac:dyDescent="0.4">
      <c r="I1596" s="117">
        <v>46517</v>
      </c>
      <c r="J1596" s="118">
        <f t="shared" si="402"/>
        <v>6.6</v>
      </c>
      <c r="K1596" s="117"/>
      <c r="L1596" s="118"/>
    </row>
    <row r="1597" spans="9:12" ht="13.15" x14ac:dyDescent="0.4">
      <c r="I1597" s="117">
        <v>46518</v>
      </c>
      <c r="J1597" s="118">
        <f t="shared" ref="J1597:J1660" si="403">+J1596</f>
        <v>6.6</v>
      </c>
      <c r="K1597" s="117"/>
      <c r="L1597" s="118"/>
    </row>
    <row r="1598" spans="9:12" ht="13.15" x14ac:dyDescent="0.4">
      <c r="I1598" s="117">
        <v>46519</v>
      </c>
      <c r="J1598" s="118">
        <f t="shared" si="403"/>
        <v>6.6</v>
      </c>
      <c r="K1598" s="117"/>
      <c r="L1598" s="118"/>
    </row>
    <row r="1599" spans="9:12" ht="13.15" x14ac:dyDescent="0.4">
      <c r="I1599" s="117">
        <v>46520</v>
      </c>
      <c r="J1599" s="118">
        <f t="shared" si="403"/>
        <v>6.6</v>
      </c>
      <c r="K1599" s="117"/>
      <c r="L1599" s="118"/>
    </row>
    <row r="1600" spans="9:12" ht="13.15" x14ac:dyDescent="0.4">
      <c r="I1600" s="117">
        <v>46521</v>
      </c>
      <c r="J1600" s="118">
        <f t="shared" si="403"/>
        <v>6.6</v>
      </c>
      <c r="K1600" s="117"/>
      <c r="L1600" s="118"/>
    </row>
    <row r="1601" spans="9:12" ht="13.15" x14ac:dyDescent="0.4">
      <c r="I1601" s="117">
        <v>46522</v>
      </c>
      <c r="J1601" s="118">
        <f t="shared" si="403"/>
        <v>6.6</v>
      </c>
      <c r="K1601" s="117"/>
      <c r="L1601" s="118"/>
    </row>
    <row r="1602" spans="9:12" ht="13.15" x14ac:dyDescent="0.4">
      <c r="I1602" s="117">
        <v>46523</v>
      </c>
      <c r="J1602" s="118">
        <f t="shared" si="403"/>
        <v>6.6</v>
      </c>
      <c r="K1602" s="117"/>
      <c r="L1602" s="118"/>
    </row>
    <row r="1603" spans="9:12" ht="13.15" x14ac:dyDescent="0.4">
      <c r="I1603" s="117">
        <v>46524</v>
      </c>
      <c r="J1603" s="118">
        <f t="shared" si="403"/>
        <v>6.6</v>
      </c>
      <c r="K1603" s="117"/>
      <c r="L1603" s="118"/>
    </row>
    <row r="1604" spans="9:12" ht="13.15" x14ac:dyDescent="0.4">
      <c r="I1604" s="117">
        <v>46525</v>
      </c>
      <c r="J1604" s="118">
        <f t="shared" si="403"/>
        <v>6.6</v>
      </c>
      <c r="K1604" s="117"/>
      <c r="L1604" s="118"/>
    </row>
    <row r="1605" spans="9:12" ht="13.15" x14ac:dyDescent="0.4">
      <c r="I1605" s="117">
        <v>46526</v>
      </c>
      <c r="J1605" s="118">
        <f t="shared" si="403"/>
        <v>6.6</v>
      </c>
      <c r="K1605" s="117"/>
      <c r="L1605" s="118"/>
    </row>
    <row r="1606" spans="9:12" ht="13.15" x14ac:dyDescent="0.4">
      <c r="I1606" s="117">
        <v>46527</v>
      </c>
      <c r="J1606" s="118">
        <f t="shared" si="403"/>
        <v>6.6</v>
      </c>
      <c r="K1606" s="117"/>
      <c r="L1606" s="118"/>
    </row>
    <row r="1607" spans="9:12" ht="13.15" x14ac:dyDescent="0.4">
      <c r="I1607" s="117">
        <v>46528</v>
      </c>
      <c r="J1607" s="118">
        <f t="shared" si="403"/>
        <v>6.6</v>
      </c>
      <c r="K1607" s="117"/>
      <c r="L1607" s="118"/>
    </row>
    <row r="1608" spans="9:12" ht="13.15" x14ac:dyDescent="0.4">
      <c r="I1608" s="117">
        <v>46529</v>
      </c>
      <c r="J1608" s="118">
        <f t="shared" si="403"/>
        <v>6.6</v>
      </c>
      <c r="K1608" s="117"/>
      <c r="L1608" s="118"/>
    </row>
    <row r="1609" spans="9:12" ht="13.15" x14ac:dyDescent="0.4">
      <c r="I1609" s="117">
        <v>46530</v>
      </c>
      <c r="J1609" s="118">
        <f t="shared" si="403"/>
        <v>6.6</v>
      </c>
      <c r="K1609" s="117"/>
      <c r="L1609" s="118"/>
    </row>
    <row r="1610" spans="9:12" ht="13.15" x14ac:dyDescent="0.4">
      <c r="I1610" s="117">
        <v>46531</v>
      </c>
      <c r="J1610" s="118">
        <f t="shared" si="403"/>
        <v>6.6</v>
      </c>
      <c r="K1610" s="117"/>
      <c r="L1610" s="118"/>
    </row>
    <row r="1611" spans="9:12" ht="13.15" x14ac:dyDescent="0.4">
      <c r="I1611" s="117">
        <v>46532</v>
      </c>
      <c r="J1611" s="118">
        <f t="shared" si="403"/>
        <v>6.6</v>
      </c>
      <c r="K1611" s="117"/>
      <c r="L1611" s="118"/>
    </row>
    <row r="1612" spans="9:12" ht="13.15" x14ac:dyDescent="0.4">
      <c r="I1612" s="117">
        <v>46533</v>
      </c>
      <c r="J1612" s="118">
        <f t="shared" si="403"/>
        <v>6.6</v>
      </c>
      <c r="K1612" s="117"/>
      <c r="L1612" s="118"/>
    </row>
    <row r="1613" spans="9:12" ht="13.15" x14ac:dyDescent="0.4">
      <c r="I1613" s="117">
        <v>46534</v>
      </c>
      <c r="J1613" s="118">
        <f t="shared" si="403"/>
        <v>6.6</v>
      </c>
      <c r="K1613" s="117"/>
      <c r="L1613" s="118"/>
    </row>
    <row r="1614" spans="9:12" ht="13.15" x14ac:dyDescent="0.4">
      <c r="I1614" s="117">
        <v>46535</v>
      </c>
      <c r="J1614" s="118">
        <f t="shared" si="403"/>
        <v>6.6</v>
      </c>
      <c r="K1614" s="117"/>
      <c r="L1614" s="118"/>
    </row>
    <row r="1615" spans="9:12" ht="13.15" x14ac:dyDescent="0.4">
      <c r="I1615" s="117">
        <v>46536</v>
      </c>
      <c r="J1615" s="118">
        <f t="shared" si="403"/>
        <v>6.6</v>
      </c>
      <c r="K1615" s="117"/>
      <c r="L1615" s="118"/>
    </row>
    <row r="1616" spans="9:12" ht="13.15" x14ac:dyDescent="0.4">
      <c r="I1616" s="117">
        <v>46537</v>
      </c>
      <c r="J1616" s="118">
        <f t="shared" si="403"/>
        <v>6.6</v>
      </c>
      <c r="K1616" s="117"/>
      <c r="L1616" s="118"/>
    </row>
    <row r="1617" spans="9:12" ht="13.15" x14ac:dyDescent="0.4">
      <c r="I1617" s="117">
        <v>46538</v>
      </c>
      <c r="J1617" s="118">
        <f t="shared" si="403"/>
        <v>6.6</v>
      </c>
      <c r="K1617" s="117"/>
      <c r="L1617" s="118"/>
    </row>
    <row r="1618" spans="9:12" ht="13.15" x14ac:dyDescent="0.4">
      <c r="I1618" s="117">
        <v>46539</v>
      </c>
      <c r="J1618" s="118">
        <f t="shared" si="403"/>
        <v>6.6</v>
      </c>
      <c r="K1618" s="117"/>
      <c r="L1618" s="118"/>
    </row>
    <row r="1619" spans="9:12" ht="13.15" x14ac:dyDescent="0.4">
      <c r="I1619" s="117">
        <v>46540</v>
      </c>
      <c r="J1619" s="118">
        <f t="shared" si="403"/>
        <v>6.6</v>
      </c>
      <c r="K1619" s="117"/>
      <c r="L1619" s="118"/>
    </row>
    <row r="1620" spans="9:12" ht="13.15" x14ac:dyDescent="0.4">
      <c r="I1620" s="117">
        <v>46541</v>
      </c>
      <c r="J1620" s="118">
        <f t="shared" si="403"/>
        <v>6.6</v>
      </c>
      <c r="K1620" s="117"/>
      <c r="L1620" s="118"/>
    </row>
    <row r="1621" spans="9:12" ht="13.15" x14ac:dyDescent="0.4">
      <c r="I1621" s="117">
        <v>46542</v>
      </c>
      <c r="J1621" s="118">
        <f t="shared" si="403"/>
        <v>6.6</v>
      </c>
      <c r="K1621" s="117"/>
      <c r="L1621" s="118"/>
    </row>
    <row r="1622" spans="9:12" ht="13.15" x14ac:dyDescent="0.4">
      <c r="I1622" s="117">
        <v>46543</v>
      </c>
      <c r="J1622" s="118">
        <f t="shared" si="403"/>
        <v>6.6</v>
      </c>
      <c r="K1622" s="117"/>
      <c r="L1622" s="118"/>
    </row>
    <row r="1623" spans="9:12" ht="13.15" x14ac:dyDescent="0.4">
      <c r="I1623" s="117">
        <v>46544</v>
      </c>
      <c r="J1623" s="118">
        <f t="shared" si="403"/>
        <v>6.6</v>
      </c>
      <c r="K1623" s="117"/>
      <c r="L1623" s="118"/>
    </row>
    <row r="1624" spans="9:12" ht="13.15" x14ac:dyDescent="0.4">
      <c r="I1624" s="117">
        <v>46545</v>
      </c>
      <c r="J1624" s="118">
        <f t="shared" si="403"/>
        <v>6.6</v>
      </c>
      <c r="K1624" s="117"/>
      <c r="L1624" s="118"/>
    </row>
    <row r="1625" spans="9:12" ht="13.15" x14ac:dyDescent="0.4">
      <c r="I1625" s="117">
        <v>46546</v>
      </c>
      <c r="J1625" s="118">
        <f t="shared" si="403"/>
        <v>6.6</v>
      </c>
      <c r="K1625" s="117"/>
      <c r="L1625" s="118"/>
    </row>
    <row r="1626" spans="9:12" ht="13.15" x14ac:dyDescent="0.4">
      <c r="I1626" s="117">
        <v>46547</v>
      </c>
      <c r="J1626" s="118">
        <f t="shared" si="403"/>
        <v>6.6</v>
      </c>
      <c r="K1626" s="117"/>
      <c r="L1626" s="118"/>
    </row>
    <row r="1627" spans="9:12" ht="13.15" x14ac:dyDescent="0.4">
      <c r="I1627" s="117">
        <v>46548</v>
      </c>
      <c r="J1627" s="118">
        <f t="shared" si="403"/>
        <v>6.6</v>
      </c>
      <c r="K1627" s="117"/>
      <c r="L1627" s="118"/>
    </row>
    <row r="1628" spans="9:12" ht="13.15" x14ac:dyDescent="0.4">
      <c r="I1628" s="117">
        <v>46549</v>
      </c>
      <c r="J1628" s="118">
        <f t="shared" si="403"/>
        <v>6.6</v>
      </c>
      <c r="K1628" s="117"/>
      <c r="L1628" s="118"/>
    </row>
    <row r="1629" spans="9:12" ht="13.15" x14ac:dyDescent="0.4">
      <c r="I1629" s="117">
        <v>46550</v>
      </c>
      <c r="J1629" s="118">
        <f t="shared" si="403"/>
        <v>6.6</v>
      </c>
      <c r="K1629" s="117"/>
      <c r="L1629" s="118"/>
    </row>
    <row r="1630" spans="9:12" ht="13.15" x14ac:dyDescent="0.4">
      <c r="I1630" s="117">
        <v>46551</v>
      </c>
      <c r="J1630" s="118">
        <f t="shared" si="403"/>
        <v>6.6</v>
      </c>
      <c r="K1630" s="117"/>
      <c r="L1630" s="118"/>
    </row>
    <row r="1631" spans="9:12" ht="13.15" x14ac:dyDescent="0.4">
      <c r="I1631" s="117">
        <v>46552</v>
      </c>
      <c r="J1631" s="118">
        <f t="shared" si="403"/>
        <v>6.6</v>
      </c>
      <c r="K1631" s="117"/>
      <c r="L1631" s="118"/>
    </row>
    <row r="1632" spans="9:12" ht="13.15" x14ac:dyDescent="0.4">
      <c r="I1632" s="117">
        <v>46553</v>
      </c>
      <c r="J1632" s="118">
        <f t="shared" si="403"/>
        <v>6.6</v>
      </c>
      <c r="K1632" s="117"/>
      <c r="L1632" s="118"/>
    </row>
    <row r="1633" spans="9:12" ht="13.15" x14ac:dyDescent="0.4">
      <c r="I1633" s="117">
        <v>46554</v>
      </c>
      <c r="J1633" s="118">
        <f t="shared" si="403"/>
        <v>6.6</v>
      </c>
      <c r="K1633" s="117"/>
      <c r="L1633" s="118"/>
    </row>
    <row r="1634" spans="9:12" ht="13.15" x14ac:dyDescent="0.4">
      <c r="I1634" s="117">
        <v>46555</v>
      </c>
      <c r="J1634" s="118">
        <f t="shared" si="403"/>
        <v>6.6</v>
      </c>
      <c r="K1634" s="117"/>
      <c r="L1634" s="118"/>
    </row>
    <row r="1635" spans="9:12" ht="13.15" x14ac:dyDescent="0.4">
      <c r="I1635" s="117">
        <v>46556</v>
      </c>
      <c r="J1635" s="118">
        <f t="shared" si="403"/>
        <v>6.6</v>
      </c>
      <c r="K1635" s="117"/>
      <c r="L1635" s="118"/>
    </row>
    <row r="1636" spans="9:12" ht="13.15" x14ac:dyDescent="0.4">
      <c r="I1636" s="117">
        <v>46557</v>
      </c>
      <c r="J1636" s="118">
        <f t="shared" si="403"/>
        <v>6.6</v>
      </c>
      <c r="K1636" s="117"/>
      <c r="L1636" s="118"/>
    </row>
    <row r="1637" spans="9:12" ht="13.15" x14ac:dyDescent="0.4">
      <c r="I1637" s="117">
        <v>46558</v>
      </c>
      <c r="J1637" s="118">
        <f t="shared" si="403"/>
        <v>6.6</v>
      </c>
      <c r="K1637" s="117"/>
      <c r="L1637" s="118"/>
    </row>
    <row r="1638" spans="9:12" ht="13.15" x14ac:dyDescent="0.4">
      <c r="I1638" s="117">
        <v>46559</v>
      </c>
      <c r="J1638" s="118">
        <f t="shared" si="403"/>
        <v>6.6</v>
      </c>
      <c r="K1638" s="117"/>
      <c r="L1638" s="118"/>
    </row>
    <row r="1639" spans="9:12" ht="13.15" x14ac:dyDescent="0.4">
      <c r="I1639" s="117">
        <v>46560</v>
      </c>
      <c r="J1639" s="118">
        <f t="shared" si="403"/>
        <v>6.6</v>
      </c>
      <c r="K1639" s="117"/>
      <c r="L1639" s="118"/>
    </row>
    <row r="1640" spans="9:12" ht="13.15" x14ac:dyDescent="0.4">
      <c r="I1640" s="117">
        <v>46561</v>
      </c>
      <c r="J1640" s="118">
        <f t="shared" si="403"/>
        <v>6.6</v>
      </c>
      <c r="K1640" s="117"/>
      <c r="L1640" s="118"/>
    </row>
    <row r="1641" spans="9:12" ht="13.15" x14ac:dyDescent="0.4">
      <c r="I1641" s="117">
        <v>46562</v>
      </c>
      <c r="J1641" s="118">
        <f t="shared" si="403"/>
        <v>6.6</v>
      </c>
      <c r="K1641" s="117"/>
      <c r="L1641" s="118"/>
    </row>
    <row r="1642" spans="9:12" ht="13.15" x14ac:dyDescent="0.4">
      <c r="I1642" s="117">
        <v>46563</v>
      </c>
      <c r="J1642" s="118">
        <f t="shared" si="403"/>
        <v>6.6</v>
      </c>
      <c r="K1642" s="117"/>
      <c r="L1642" s="118"/>
    </row>
    <row r="1643" spans="9:12" ht="13.15" x14ac:dyDescent="0.4">
      <c r="I1643" s="117">
        <v>46564</v>
      </c>
      <c r="J1643" s="118">
        <f t="shared" si="403"/>
        <v>6.6</v>
      </c>
      <c r="K1643" s="117"/>
      <c r="L1643" s="118"/>
    </row>
    <row r="1644" spans="9:12" ht="13.15" x14ac:dyDescent="0.4">
      <c r="I1644" s="117">
        <v>46565</v>
      </c>
      <c r="J1644" s="118">
        <f t="shared" si="403"/>
        <v>6.6</v>
      </c>
      <c r="K1644" s="117"/>
      <c r="L1644" s="118"/>
    </row>
    <row r="1645" spans="9:12" ht="13.15" x14ac:dyDescent="0.4">
      <c r="I1645" s="117">
        <v>46566</v>
      </c>
      <c r="J1645" s="118">
        <f t="shared" si="403"/>
        <v>6.6</v>
      </c>
      <c r="K1645" s="117"/>
      <c r="L1645" s="118"/>
    </row>
    <row r="1646" spans="9:12" ht="13.15" x14ac:dyDescent="0.4">
      <c r="I1646" s="117">
        <v>46567</v>
      </c>
      <c r="J1646" s="118">
        <f t="shared" si="403"/>
        <v>6.6</v>
      </c>
      <c r="K1646" s="117"/>
      <c r="L1646" s="118"/>
    </row>
    <row r="1647" spans="9:12" ht="13.15" x14ac:dyDescent="0.4">
      <c r="I1647" s="117">
        <v>46568</v>
      </c>
      <c r="J1647" s="118">
        <f t="shared" si="403"/>
        <v>6.6</v>
      </c>
      <c r="K1647" s="117"/>
      <c r="L1647" s="118"/>
    </row>
    <row r="1648" spans="9:12" ht="13.15" x14ac:dyDescent="0.4">
      <c r="I1648" s="117">
        <v>46569</v>
      </c>
      <c r="J1648" s="118">
        <f t="shared" si="403"/>
        <v>6.6</v>
      </c>
      <c r="K1648" s="117"/>
      <c r="L1648" s="118"/>
    </row>
    <row r="1649" spans="9:12" ht="13.15" x14ac:dyDescent="0.4">
      <c r="I1649" s="117">
        <v>46570</v>
      </c>
      <c r="J1649" s="118">
        <f t="shared" si="403"/>
        <v>6.6</v>
      </c>
      <c r="K1649" s="117"/>
      <c r="L1649" s="118"/>
    </row>
    <row r="1650" spans="9:12" ht="13.15" x14ac:dyDescent="0.4">
      <c r="I1650" s="117">
        <v>46571</v>
      </c>
      <c r="J1650" s="118">
        <f t="shared" si="403"/>
        <v>6.6</v>
      </c>
      <c r="K1650" s="117"/>
      <c r="L1650" s="118"/>
    </row>
    <row r="1651" spans="9:12" ht="13.15" x14ac:dyDescent="0.4">
      <c r="I1651" s="117">
        <v>46572</v>
      </c>
      <c r="J1651" s="118">
        <f t="shared" si="403"/>
        <v>6.6</v>
      </c>
      <c r="K1651" s="117"/>
      <c r="L1651" s="118"/>
    </row>
    <row r="1652" spans="9:12" ht="13.15" x14ac:dyDescent="0.4">
      <c r="I1652" s="117">
        <v>46573</v>
      </c>
      <c r="J1652" s="118">
        <f t="shared" si="403"/>
        <v>6.6</v>
      </c>
      <c r="K1652" s="117"/>
      <c r="L1652" s="118"/>
    </row>
    <row r="1653" spans="9:12" ht="13.15" x14ac:dyDescent="0.4">
      <c r="I1653" s="117">
        <v>46574</v>
      </c>
      <c r="J1653" s="118">
        <f t="shared" si="403"/>
        <v>6.6</v>
      </c>
      <c r="K1653" s="117"/>
      <c r="L1653" s="118"/>
    </row>
    <row r="1654" spans="9:12" ht="13.15" x14ac:dyDescent="0.4">
      <c r="I1654" s="117">
        <v>46575</v>
      </c>
      <c r="J1654" s="118">
        <f t="shared" si="403"/>
        <v>6.6</v>
      </c>
      <c r="K1654" s="117"/>
      <c r="L1654" s="118"/>
    </row>
    <row r="1655" spans="9:12" ht="13.15" x14ac:dyDescent="0.4">
      <c r="I1655" s="117">
        <v>46576</v>
      </c>
      <c r="J1655" s="118">
        <f t="shared" si="403"/>
        <v>6.6</v>
      </c>
      <c r="K1655" s="117"/>
      <c r="L1655" s="118"/>
    </row>
    <row r="1656" spans="9:12" ht="13.15" x14ac:dyDescent="0.4">
      <c r="I1656" s="117">
        <v>46577</v>
      </c>
      <c r="J1656" s="118">
        <f t="shared" si="403"/>
        <v>6.6</v>
      </c>
      <c r="K1656" s="117"/>
      <c r="L1656" s="118"/>
    </row>
    <row r="1657" spans="9:12" ht="13.15" x14ac:dyDescent="0.4">
      <c r="I1657" s="117">
        <v>46578</v>
      </c>
      <c r="J1657" s="118">
        <f t="shared" si="403"/>
        <v>6.6</v>
      </c>
      <c r="K1657" s="117"/>
      <c r="L1657" s="118"/>
    </row>
    <row r="1658" spans="9:12" ht="13.15" x14ac:dyDescent="0.4">
      <c r="I1658" s="117">
        <v>46579</v>
      </c>
      <c r="J1658" s="118">
        <f t="shared" si="403"/>
        <v>6.6</v>
      </c>
      <c r="K1658" s="117"/>
      <c r="L1658" s="118"/>
    </row>
    <row r="1659" spans="9:12" ht="13.15" x14ac:dyDescent="0.4">
      <c r="I1659" s="117">
        <v>46580</v>
      </c>
      <c r="J1659" s="118">
        <f t="shared" si="403"/>
        <v>6.6</v>
      </c>
      <c r="K1659" s="117"/>
      <c r="L1659" s="118"/>
    </row>
    <row r="1660" spans="9:12" ht="13.15" x14ac:dyDescent="0.4">
      <c r="I1660" s="117">
        <v>46581</v>
      </c>
      <c r="J1660" s="118">
        <f t="shared" si="403"/>
        <v>6.6</v>
      </c>
      <c r="K1660" s="117"/>
      <c r="L1660" s="118"/>
    </row>
    <row r="1661" spans="9:12" ht="13.15" x14ac:dyDescent="0.4">
      <c r="I1661" s="117">
        <v>46582</v>
      </c>
      <c r="J1661" s="118">
        <f t="shared" ref="J1661:J1724" si="404">+J1660</f>
        <v>6.6</v>
      </c>
      <c r="K1661" s="117"/>
      <c r="L1661" s="118"/>
    </row>
    <row r="1662" spans="9:12" ht="13.15" x14ac:dyDescent="0.4">
      <c r="I1662" s="117">
        <v>46583</v>
      </c>
      <c r="J1662" s="118">
        <f t="shared" si="404"/>
        <v>6.6</v>
      </c>
      <c r="K1662" s="117"/>
      <c r="L1662" s="118"/>
    </row>
    <row r="1663" spans="9:12" ht="13.15" x14ac:dyDescent="0.4">
      <c r="I1663" s="117">
        <v>46584</v>
      </c>
      <c r="J1663" s="118">
        <f t="shared" si="404"/>
        <v>6.6</v>
      </c>
      <c r="K1663" s="117"/>
      <c r="L1663" s="118"/>
    </row>
    <row r="1664" spans="9:12" ht="13.15" x14ac:dyDescent="0.4">
      <c r="I1664" s="117">
        <v>46585</v>
      </c>
      <c r="J1664" s="118">
        <f t="shared" si="404"/>
        <v>6.6</v>
      </c>
      <c r="K1664" s="117"/>
      <c r="L1664" s="118"/>
    </row>
    <row r="1665" spans="9:12" ht="13.15" x14ac:dyDescent="0.4">
      <c r="I1665" s="117">
        <v>46586</v>
      </c>
      <c r="J1665" s="118">
        <f t="shared" si="404"/>
        <v>6.6</v>
      </c>
      <c r="K1665" s="117"/>
      <c r="L1665" s="118"/>
    </row>
    <row r="1666" spans="9:12" ht="13.15" x14ac:dyDescent="0.4">
      <c r="I1666" s="117">
        <v>46587</v>
      </c>
      <c r="J1666" s="118">
        <f t="shared" si="404"/>
        <v>6.6</v>
      </c>
      <c r="K1666" s="117"/>
      <c r="L1666" s="118"/>
    </row>
    <row r="1667" spans="9:12" ht="13.15" x14ac:dyDescent="0.4">
      <c r="I1667" s="117">
        <v>46588</v>
      </c>
      <c r="J1667" s="118">
        <f t="shared" si="404"/>
        <v>6.6</v>
      </c>
      <c r="K1667" s="117"/>
      <c r="L1667" s="118"/>
    </row>
    <row r="1668" spans="9:12" ht="13.15" x14ac:dyDescent="0.4">
      <c r="I1668" s="117">
        <v>46589</v>
      </c>
      <c r="J1668" s="118">
        <f t="shared" si="404"/>
        <v>6.6</v>
      </c>
      <c r="K1668" s="117"/>
      <c r="L1668" s="118"/>
    </row>
    <row r="1669" spans="9:12" ht="13.15" x14ac:dyDescent="0.4">
      <c r="I1669" s="117">
        <v>46590</v>
      </c>
      <c r="J1669" s="118">
        <f t="shared" si="404"/>
        <v>6.6</v>
      </c>
      <c r="K1669" s="117"/>
      <c r="L1669" s="118"/>
    </row>
    <row r="1670" spans="9:12" ht="13.15" x14ac:dyDescent="0.4">
      <c r="I1670" s="117">
        <v>46591</v>
      </c>
      <c r="J1670" s="118">
        <f t="shared" si="404"/>
        <v>6.6</v>
      </c>
      <c r="K1670" s="117"/>
      <c r="L1670" s="118"/>
    </row>
    <row r="1671" spans="9:12" ht="13.15" x14ac:dyDescent="0.4">
      <c r="I1671" s="117">
        <v>46592</v>
      </c>
      <c r="J1671" s="118">
        <f t="shared" si="404"/>
        <v>6.6</v>
      </c>
      <c r="K1671" s="117"/>
      <c r="L1671" s="118"/>
    </row>
    <row r="1672" spans="9:12" ht="13.15" x14ac:dyDescent="0.4">
      <c r="I1672" s="117">
        <v>46593</v>
      </c>
      <c r="J1672" s="118">
        <f t="shared" si="404"/>
        <v>6.6</v>
      </c>
      <c r="K1672" s="117"/>
      <c r="L1672" s="118"/>
    </row>
    <row r="1673" spans="9:12" ht="13.15" x14ac:dyDescent="0.4">
      <c r="I1673" s="117">
        <v>46594</v>
      </c>
      <c r="J1673" s="118">
        <f t="shared" si="404"/>
        <v>6.6</v>
      </c>
      <c r="K1673" s="117"/>
      <c r="L1673" s="118"/>
    </row>
    <row r="1674" spans="9:12" ht="13.15" x14ac:dyDescent="0.4">
      <c r="I1674" s="117">
        <v>46595</v>
      </c>
      <c r="J1674" s="118">
        <f t="shared" si="404"/>
        <v>6.6</v>
      </c>
      <c r="K1674" s="117"/>
      <c r="L1674" s="118"/>
    </row>
    <row r="1675" spans="9:12" ht="13.15" x14ac:dyDescent="0.4">
      <c r="I1675" s="117">
        <v>46596</v>
      </c>
      <c r="J1675" s="118">
        <f t="shared" si="404"/>
        <v>6.6</v>
      </c>
      <c r="K1675" s="117"/>
      <c r="L1675" s="118"/>
    </row>
    <row r="1676" spans="9:12" ht="13.15" x14ac:dyDescent="0.4">
      <c r="I1676" s="117">
        <v>46597</v>
      </c>
      <c r="J1676" s="118">
        <f t="shared" si="404"/>
        <v>6.6</v>
      </c>
      <c r="K1676" s="117"/>
      <c r="L1676" s="118"/>
    </row>
    <row r="1677" spans="9:12" ht="13.15" x14ac:dyDescent="0.4">
      <c r="I1677" s="117">
        <v>46598</v>
      </c>
      <c r="J1677" s="118">
        <f t="shared" si="404"/>
        <v>6.6</v>
      </c>
      <c r="K1677" s="117"/>
      <c r="L1677" s="118"/>
    </row>
    <row r="1678" spans="9:12" ht="13.15" x14ac:dyDescent="0.4">
      <c r="I1678" s="117">
        <v>46599</v>
      </c>
      <c r="J1678" s="118">
        <f t="shared" si="404"/>
        <v>6.6</v>
      </c>
      <c r="K1678" s="117"/>
      <c r="L1678" s="118"/>
    </row>
    <row r="1679" spans="9:12" ht="13.15" x14ac:dyDescent="0.4">
      <c r="I1679" s="117">
        <v>46600</v>
      </c>
      <c r="J1679" s="118">
        <f t="shared" si="404"/>
        <v>6.6</v>
      </c>
      <c r="K1679" s="117"/>
      <c r="L1679" s="118"/>
    </row>
    <row r="1680" spans="9:12" ht="13.15" x14ac:dyDescent="0.4">
      <c r="I1680" s="117">
        <v>46601</v>
      </c>
      <c r="J1680" s="118">
        <f t="shared" si="404"/>
        <v>6.6</v>
      </c>
      <c r="K1680" s="117"/>
      <c r="L1680" s="118"/>
    </row>
    <row r="1681" spans="9:12" ht="13.15" x14ac:dyDescent="0.4">
      <c r="I1681" s="117">
        <v>46602</v>
      </c>
      <c r="J1681" s="118">
        <f t="shared" si="404"/>
        <v>6.6</v>
      </c>
      <c r="K1681" s="117"/>
      <c r="L1681" s="118"/>
    </row>
    <row r="1682" spans="9:12" ht="13.15" x14ac:dyDescent="0.4">
      <c r="I1682" s="117">
        <v>46603</v>
      </c>
      <c r="J1682" s="118">
        <f t="shared" si="404"/>
        <v>6.6</v>
      </c>
      <c r="K1682" s="117"/>
      <c r="L1682" s="118"/>
    </row>
    <row r="1683" spans="9:12" ht="13.15" x14ac:dyDescent="0.4">
      <c r="I1683" s="117">
        <v>46604</v>
      </c>
      <c r="J1683" s="118">
        <f t="shared" si="404"/>
        <v>6.6</v>
      </c>
      <c r="K1683" s="117"/>
      <c r="L1683" s="118"/>
    </row>
    <row r="1684" spans="9:12" ht="13.15" x14ac:dyDescent="0.4">
      <c r="I1684" s="117">
        <v>46605</v>
      </c>
      <c r="J1684" s="118">
        <f t="shared" si="404"/>
        <v>6.6</v>
      </c>
      <c r="K1684" s="117"/>
      <c r="L1684" s="118"/>
    </row>
    <row r="1685" spans="9:12" ht="13.15" x14ac:dyDescent="0.4">
      <c r="I1685" s="117">
        <v>46606</v>
      </c>
      <c r="J1685" s="118">
        <f t="shared" si="404"/>
        <v>6.6</v>
      </c>
      <c r="K1685" s="117"/>
      <c r="L1685" s="118"/>
    </row>
    <row r="1686" spans="9:12" ht="13.15" x14ac:dyDescent="0.4">
      <c r="I1686" s="117">
        <v>46607</v>
      </c>
      <c r="J1686" s="118">
        <f t="shared" si="404"/>
        <v>6.6</v>
      </c>
      <c r="K1686" s="117"/>
      <c r="L1686" s="118"/>
    </row>
    <row r="1687" spans="9:12" ht="13.15" x14ac:dyDescent="0.4">
      <c r="I1687" s="117">
        <v>46608</v>
      </c>
      <c r="J1687" s="118">
        <f t="shared" si="404"/>
        <v>6.6</v>
      </c>
      <c r="K1687" s="117"/>
      <c r="L1687" s="118"/>
    </row>
    <row r="1688" spans="9:12" ht="13.15" x14ac:dyDescent="0.4">
      <c r="I1688" s="117">
        <v>46609</v>
      </c>
      <c r="J1688" s="118">
        <f t="shared" si="404"/>
        <v>6.6</v>
      </c>
      <c r="K1688" s="117"/>
      <c r="L1688" s="118"/>
    </row>
    <row r="1689" spans="9:12" ht="13.15" x14ac:dyDescent="0.4">
      <c r="I1689" s="117">
        <v>46610</v>
      </c>
      <c r="J1689" s="118">
        <f t="shared" si="404"/>
        <v>6.6</v>
      </c>
      <c r="K1689" s="117"/>
      <c r="L1689" s="118"/>
    </row>
    <row r="1690" spans="9:12" ht="13.15" x14ac:dyDescent="0.4">
      <c r="I1690" s="117">
        <v>46611</v>
      </c>
      <c r="J1690" s="118">
        <f t="shared" si="404"/>
        <v>6.6</v>
      </c>
      <c r="K1690" s="117"/>
      <c r="L1690" s="118"/>
    </row>
    <row r="1691" spans="9:12" ht="13.15" x14ac:dyDescent="0.4">
      <c r="I1691" s="117">
        <v>46612</v>
      </c>
      <c r="J1691" s="118">
        <f t="shared" si="404"/>
        <v>6.6</v>
      </c>
      <c r="K1691" s="117"/>
      <c r="L1691" s="118"/>
    </row>
    <row r="1692" spans="9:12" ht="13.15" x14ac:dyDescent="0.4">
      <c r="I1692" s="117">
        <v>46613</v>
      </c>
      <c r="J1692" s="118">
        <f t="shared" si="404"/>
        <v>6.6</v>
      </c>
      <c r="K1692" s="117"/>
      <c r="L1692" s="118"/>
    </row>
    <row r="1693" spans="9:12" ht="13.15" x14ac:dyDescent="0.4">
      <c r="I1693" s="117">
        <v>46614</v>
      </c>
      <c r="J1693" s="118">
        <f t="shared" si="404"/>
        <v>6.6</v>
      </c>
      <c r="K1693" s="117"/>
      <c r="L1693" s="118"/>
    </row>
    <row r="1694" spans="9:12" ht="13.15" x14ac:dyDescent="0.4">
      <c r="I1694" s="117">
        <v>46615</v>
      </c>
      <c r="J1694" s="118">
        <f t="shared" si="404"/>
        <v>6.6</v>
      </c>
      <c r="K1694" s="117"/>
      <c r="L1694" s="118"/>
    </row>
    <row r="1695" spans="9:12" ht="13.15" x14ac:dyDescent="0.4">
      <c r="I1695" s="117">
        <v>46616</v>
      </c>
      <c r="J1695" s="118">
        <f t="shared" si="404"/>
        <v>6.6</v>
      </c>
      <c r="K1695" s="117"/>
      <c r="L1695" s="118"/>
    </row>
    <row r="1696" spans="9:12" ht="13.15" x14ac:dyDescent="0.4">
      <c r="I1696" s="117">
        <v>46617</v>
      </c>
      <c r="J1696" s="118">
        <f t="shared" si="404"/>
        <v>6.6</v>
      </c>
      <c r="K1696" s="117"/>
      <c r="L1696" s="118"/>
    </row>
    <row r="1697" spans="9:12" ht="13.15" x14ac:dyDescent="0.4">
      <c r="I1697" s="117">
        <v>46618</v>
      </c>
      <c r="J1697" s="118">
        <f t="shared" si="404"/>
        <v>6.6</v>
      </c>
      <c r="K1697" s="117"/>
      <c r="L1697" s="118"/>
    </row>
    <row r="1698" spans="9:12" ht="13.15" x14ac:dyDescent="0.4">
      <c r="I1698" s="117">
        <v>46619</v>
      </c>
      <c r="J1698" s="118">
        <f t="shared" si="404"/>
        <v>6.6</v>
      </c>
      <c r="K1698" s="117"/>
      <c r="L1698" s="118"/>
    </row>
    <row r="1699" spans="9:12" ht="13.15" x14ac:dyDescent="0.4">
      <c r="I1699" s="117">
        <v>46620</v>
      </c>
      <c r="J1699" s="118">
        <f t="shared" si="404"/>
        <v>6.6</v>
      </c>
      <c r="K1699" s="117"/>
      <c r="L1699" s="118"/>
    </row>
    <row r="1700" spans="9:12" ht="13.15" x14ac:dyDescent="0.4">
      <c r="I1700" s="117">
        <v>46621</v>
      </c>
      <c r="J1700" s="118">
        <f t="shared" si="404"/>
        <v>6.6</v>
      </c>
      <c r="K1700" s="117"/>
      <c r="L1700" s="118"/>
    </row>
    <row r="1701" spans="9:12" ht="13.15" x14ac:dyDescent="0.4">
      <c r="I1701" s="117">
        <v>46622</v>
      </c>
      <c r="J1701" s="118">
        <f t="shared" si="404"/>
        <v>6.6</v>
      </c>
      <c r="K1701" s="117"/>
      <c r="L1701" s="118"/>
    </row>
    <row r="1702" spans="9:12" ht="13.15" x14ac:dyDescent="0.4">
      <c r="I1702" s="117">
        <v>46623</v>
      </c>
      <c r="J1702" s="118">
        <f t="shared" si="404"/>
        <v>6.6</v>
      </c>
      <c r="K1702" s="117"/>
      <c r="L1702" s="118"/>
    </row>
    <row r="1703" spans="9:12" ht="13.15" x14ac:dyDescent="0.4">
      <c r="I1703" s="117">
        <v>46624</v>
      </c>
      <c r="J1703" s="118">
        <f t="shared" si="404"/>
        <v>6.6</v>
      </c>
      <c r="K1703" s="117"/>
      <c r="L1703" s="118"/>
    </row>
    <row r="1704" spans="9:12" ht="13.15" x14ac:dyDescent="0.4">
      <c r="I1704" s="117">
        <v>46625</v>
      </c>
      <c r="J1704" s="118">
        <f t="shared" si="404"/>
        <v>6.6</v>
      </c>
      <c r="K1704" s="117"/>
      <c r="L1704" s="118"/>
    </row>
    <row r="1705" spans="9:12" ht="13.15" x14ac:dyDescent="0.4">
      <c r="I1705" s="117">
        <v>46626</v>
      </c>
      <c r="J1705" s="118">
        <f t="shared" si="404"/>
        <v>6.6</v>
      </c>
      <c r="K1705" s="117"/>
      <c r="L1705" s="118"/>
    </row>
    <row r="1706" spans="9:12" ht="13.15" x14ac:dyDescent="0.4">
      <c r="I1706" s="117">
        <v>46627</v>
      </c>
      <c r="J1706" s="118">
        <f t="shared" si="404"/>
        <v>6.6</v>
      </c>
      <c r="K1706" s="117"/>
      <c r="L1706" s="118"/>
    </row>
    <row r="1707" spans="9:12" ht="13.15" x14ac:dyDescent="0.4">
      <c r="I1707" s="117">
        <v>46628</v>
      </c>
      <c r="J1707" s="118">
        <f t="shared" si="404"/>
        <v>6.6</v>
      </c>
      <c r="K1707" s="117"/>
      <c r="L1707" s="118"/>
    </row>
    <row r="1708" spans="9:12" ht="13.15" x14ac:dyDescent="0.4">
      <c r="I1708" s="117">
        <v>46629</v>
      </c>
      <c r="J1708" s="118">
        <f t="shared" si="404"/>
        <v>6.6</v>
      </c>
      <c r="K1708" s="117"/>
      <c r="L1708" s="118"/>
    </row>
    <row r="1709" spans="9:12" ht="13.15" x14ac:dyDescent="0.4">
      <c r="I1709" s="117">
        <v>46630</v>
      </c>
      <c r="J1709" s="118">
        <f t="shared" si="404"/>
        <v>6.6</v>
      </c>
      <c r="K1709" s="117"/>
      <c r="L1709" s="118"/>
    </row>
    <row r="1710" spans="9:12" ht="13.15" x14ac:dyDescent="0.4">
      <c r="I1710" s="117">
        <v>46631</v>
      </c>
      <c r="J1710" s="118">
        <f t="shared" si="404"/>
        <v>6.6</v>
      </c>
      <c r="K1710" s="117"/>
      <c r="L1710" s="118"/>
    </row>
    <row r="1711" spans="9:12" ht="13.15" x14ac:dyDescent="0.4">
      <c r="I1711" s="117">
        <v>46632</v>
      </c>
      <c r="J1711" s="118">
        <f t="shared" si="404"/>
        <v>6.6</v>
      </c>
      <c r="K1711" s="117"/>
      <c r="L1711" s="118"/>
    </row>
    <row r="1712" spans="9:12" ht="13.15" x14ac:dyDescent="0.4">
      <c r="I1712" s="117">
        <v>46633</v>
      </c>
      <c r="J1712" s="118">
        <f t="shared" si="404"/>
        <v>6.6</v>
      </c>
      <c r="K1712" s="117"/>
      <c r="L1712" s="118"/>
    </row>
    <row r="1713" spans="9:12" ht="13.15" x14ac:dyDescent="0.4">
      <c r="I1713" s="117">
        <v>46634</v>
      </c>
      <c r="J1713" s="118">
        <f t="shared" si="404"/>
        <v>6.6</v>
      </c>
      <c r="K1713" s="117"/>
      <c r="L1713" s="118"/>
    </row>
    <row r="1714" spans="9:12" ht="13.15" x14ac:dyDescent="0.4">
      <c r="I1714" s="117">
        <v>46635</v>
      </c>
      <c r="J1714" s="118">
        <f t="shared" si="404"/>
        <v>6.6</v>
      </c>
      <c r="K1714" s="117"/>
      <c r="L1714" s="118"/>
    </row>
    <row r="1715" spans="9:12" ht="13.15" x14ac:dyDescent="0.4">
      <c r="I1715" s="117">
        <v>46636</v>
      </c>
      <c r="J1715" s="118">
        <f t="shared" si="404"/>
        <v>6.6</v>
      </c>
      <c r="K1715" s="117"/>
      <c r="L1715" s="118"/>
    </row>
    <row r="1716" spans="9:12" ht="13.15" x14ac:dyDescent="0.4">
      <c r="I1716" s="117">
        <v>46637</v>
      </c>
      <c r="J1716" s="118">
        <f t="shared" si="404"/>
        <v>6.6</v>
      </c>
      <c r="K1716" s="117"/>
      <c r="L1716" s="118"/>
    </row>
    <row r="1717" spans="9:12" ht="13.15" x14ac:dyDescent="0.4">
      <c r="I1717" s="117">
        <v>46638</v>
      </c>
      <c r="J1717" s="118">
        <f t="shared" si="404"/>
        <v>6.6</v>
      </c>
      <c r="K1717" s="117"/>
      <c r="L1717" s="118"/>
    </row>
    <row r="1718" spans="9:12" ht="13.15" x14ac:dyDescent="0.4">
      <c r="I1718" s="117">
        <v>46639</v>
      </c>
      <c r="J1718" s="118">
        <f t="shared" si="404"/>
        <v>6.6</v>
      </c>
      <c r="K1718" s="117"/>
      <c r="L1718" s="118"/>
    </row>
    <row r="1719" spans="9:12" ht="13.15" x14ac:dyDescent="0.4">
      <c r="I1719" s="117">
        <v>46640</v>
      </c>
      <c r="J1719" s="118">
        <f t="shared" si="404"/>
        <v>6.6</v>
      </c>
      <c r="K1719" s="117"/>
      <c r="L1719" s="118"/>
    </row>
    <row r="1720" spans="9:12" ht="13.15" x14ac:dyDescent="0.4">
      <c r="I1720" s="117">
        <v>46641</v>
      </c>
      <c r="J1720" s="118">
        <f t="shared" si="404"/>
        <v>6.6</v>
      </c>
      <c r="K1720" s="117"/>
      <c r="L1720" s="118"/>
    </row>
    <row r="1721" spans="9:12" ht="13.15" x14ac:dyDescent="0.4">
      <c r="I1721" s="117">
        <v>46642</v>
      </c>
      <c r="J1721" s="118">
        <f t="shared" si="404"/>
        <v>6.6</v>
      </c>
      <c r="K1721" s="117"/>
      <c r="L1721" s="118"/>
    </row>
    <row r="1722" spans="9:12" ht="13.15" x14ac:dyDescent="0.4">
      <c r="I1722" s="117">
        <v>46643</v>
      </c>
      <c r="J1722" s="118">
        <f t="shared" si="404"/>
        <v>6.6</v>
      </c>
      <c r="K1722" s="117"/>
      <c r="L1722" s="118"/>
    </row>
    <row r="1723" spans="9:12" ht="13.15" x14ac:dyDescent="0.4">
      <c r="I1723" s="117">
        <v>46644</v>
      </c>
      <c r="J1723" s="118">
        <f t="shared" si="404"/>
        <v>6.6</v>
      </c>
      <c r="K1723" s="117"/>
      <c r="L1723" s="118"/>
    </row>
    <row r="1724" spans="9:12" ht="13.15" x14ac:dyDescent="0.4">
      <c r="I1724" s="117">
        <v>46645</v>
      </c>
      <c r="J1724" s="118">
        <f t="shared" si="404"/>
        <v>6.6</v>
      </c>
      <c r="K1724" s="117"/>
      <c r="L1724" s="118"/>
    </row>
    <row r="1725" spans="9:12" ht="13.15" x14ac:dyDescent="0.4">
      <c r="I1725" s="117">
        <v>46646</v>
      </c>
      <c r="J1725" s="118">
        <f t="shared" ref="J1725:J1788" si="405">+J1724</f>
        <v>6.6</v>
      </c>
      <c r="K1725" s="117"/>
      <c r="L1725" s="118"/>
    </row>
    <row r="1726" spans="9:12" ht="13.15" x14ac:dyDescent="0.4">
      <c r="I1726" s="117">
        <v>46647</v>
      </c>
      <c r="J1726" s="118">
        <f t="shared" si="405"/>
        <v>6.6</v>
      </c>
      <c r="K1726" s="117"/>
      <c r="L1726" s="118"/>
    </row>
    <row r="1727" spans="9:12" ht="13.15" x14ac:dyDescent="0.4">
      <c r="I1727" s="117">
        <v>46648</v>
      </c>
      <c r="J1727" s="118">
        <f t="shared" si="405"/>
        <v>6.6</v>
      </c>
      <c r="K1727" s="117"/>
      <c r="L1727" s="118"/>
    </row>
    <row r="1728" spans="9:12" ht="13.15" x14ac:dyDescent="0.4">
      <c r="I1728" s="117">
        <v>46649</v>
      </c>
      <c r="J1728" s="118">
        <f t="shared" si="405"/>
        <v>6.6</v>
      </c>
      <c r="K1728" s="117"/>
      <c r="L1728" s="118"/>
    </row>
    <row r="1729" spans="9:12" ht="13.15" x14ac:dyDescent="0.4">
      <c r="I1729" s="117">
        <v>46650</v>
      </c>
      <c r="J1729" s="118">
        <f t="shared" si="405"/>
        <v>6.6</v>
      </c>
      <c r="K1729" s="117"/>
      <c r="L1729" s="118"/>
    </row>
    <row r="1730" spans="9:12" ht="13.15" x14ac:dyDescent="0.4">
      <c r="I1730" s="117">
        <v>46651</v>
      </c>
      <c r="J1730" s="118">
        <f t="shared" si="405"/>
        <v>6.6</v>
      </c>
      <c r="K1730" s="117"/>
      <c r="L1730" s="118"/>
    </row>
    <row r="1731" spans="9:12" ht="13.15" x14ac:dyDescent="0.4">
      <c r="I1731" s="117">
        <v>46652</v>
      </c>
      <c r="J1731" s="118">
        <f t="shared" si="405"/>
        <v>6.6</v>
      </c>
      <c r="K1731" s="117"/>
      <c r="L1731" s="118"/>
    </row>
    <row r="1732" spans="9:12" ht="13.15" x14ac:dyDescent="0.4">
      <c r="I1732" s="117">
        <v>46653</v>
      </c>
      <c r="J1732" s="118">
        <f t="shared" si="405"/>
        <v>6.6</v>
      </c>
      <c r="K1732" s="117"/>
      <c r="L1732" s="118"/>
    </row>
    <row r="1733" spans="9:12" ht="13.15" x14ac:dyDescent="0.4">
      <c r="I1733" s="117">
        <v>46654</v>
      </c>
      <c r="J1733" s="118">
        <f t="shared" si="405"/>
        <v>6.6</v>
      </c>
      <c r="K1733" s="117"/>
      <c r="L1733" s="118"/>
    </row>
    <row r="1734" spans="9:12" ht="13.15" x14ac:dyDescent="0.4">
      <c r="I1734" s="117">
        <v>46655</v>
      </c>
      <c r="J1734" s="118">
        <f t="shared" si="405"/>
        <v>6.6</v>
      </c>
      <c r="K1734" s="117"/>
      <c r="L1734" s="118"/>
    </row>
    <row r="1735" spans="9:12" ht="13.15" x14ac:dyDescent="0.4">
      <c r="I1735" s="117">
        <v>46656</v>
      </c>
      <c r="J1735" s="118">
        <f t="shared" si="405"/>
        <v>6.6</v>
      </c>
      <c r="K1735" s="117"/>
      <c r="L1735" s="118"/>
    </row>
    <row r="1736" spans="9:12" ht="13.15" x14ac:dyDescent="0.4">
      <c r="I1736" s="117">
        <v>46657</v>
      </c>
      <c r="J1736" s="118">
        <f t="shared" si="405"/>
        <v>6.6</v>
      </c>
      <c r="K1736" s="117"/>
      <c r="L1736" s="118"/>
    </row>
    <row r="1737" spans="9:12" ht="13.15" x14ac:dyDescent="0.4">
      <c r="I1737" s="117">
        <v>46658</v>
      </c>
      <c r="J1737" s="118">
        <f t="shared" si="405"/>
        <v>6.6</v>
      </c>
      <c r="K1737" s="117"/>
      <c r="L1737" s="118"/>
    </row>
    <row r="1738" spans="9:12" ht="13.15" x14ac:dyDescent="0.4">
      <c r="I1738" s="117">
        <v>46659</v>
      </c>
      <c r="J1738" s="118">
        <f t="shared" si="405"/>
        <v>6.6</v>
      </c>
      <c r="K1738" s="117"/>
      <c r="L1738" s="118"/>
    </row>
    <row r="1739" spans="9:12" ht="13.15" x14ac:dyDescent="0.4">
      <c r="I1739" s="117">
        <v>46660</v>
      </c>
      <c r="J1739" s="118">
        <f t="shared" si="405"/>
        <v>6.6</v>
      </c>
      <c r="K1739" s="117"/>
      <c r="L1739" s="118"/>
    </row>
    <row r="1740" spans="9:12" ht="13.15" x14ac:dyDescent="0.4">
      <c r="I1740" s="117">
        <v>46661</v>
      </c>
      <c r="J1740" s="118">
        <f t="shared" si="405"/>
        <v>6.6</v>
      </c>
      <c r="K1740" s="117"/>
      <c r="L1740" s="118"/>
    </row>
    <row r="1741" spans="9:12" ht="13.15" x14ac:dyDescent="0.4">
      <c r="I1741" s="117">
        <v>46662</v>
      </c>
      <c r="J1741" s="118">
        <f t="shared" si="405"/>
        <v>6.6</v>
      </c>
      <c r="K1741" s="117"/>
      <c r="L1741" s="118"/>
    </row>
    <row r="1742" spans="9:12" ht="13.15" x14ac:dyDescent="0.4">
      <c r="I1742" s="117">
        <v>46663</v>
      </c>
      <c r="J1742" s="118">
        <f t="shared" si="405"/>
        <v>6.6</v>
      </c>
      <c r="K1742" s="117"/>
      <c r="L1742" s="118"/>
    </row>
    <row r="1743" spans="9:12" ht="13.15" x14ac:dyDescent="0.4">
      <c r="I1743" s="117">
        <v>46664</v>
      </c>
      <c r="J1743" s="118">
        <f t="shared" si="405"/>
        <v>6.6</v>
      </c>
      <c r="K1743" s="117"/>
      <c r="L1743" s="118"/>
    </row>
    <row r="1744" spans="9:12" ht="13.15" x14ac:dyDescent="0.4">
      <c r="I1744" s="117">
        <v>46665</v>
      </c>
      <c r="J1744" s="118">
        <f t="shared" si="405"/>
        <v>6.6</v>
      </c>
      <c r="K1744" s="117"/>
      <c r="L1744" s="118"/>
    </row>
    <row r="1745" spans="9:12" ht="13.15" x14ac:dyDescent="0.4">
      <c r="I1745" s="117">
        <v>46666</v>
      </c>
      <c r="J1745" s="118">
        <f t="shared" si="405"/>
        <v>6.6</v>
      </c>
      <c r="K1745" s="117"/>
      <c r="L1745" s="118"/>
    </row>
    <row r="1746" spans="9:12" ht="13.15" x14ac:dyDescent="0.4">
      <c r="I1746" s="117">
        <v>46667</v>
      </c>
      <c r="J1746" s="118">
        <f t="shared" si="405"/>
        <v>6.6</v>
      </c>
      <c r="K1746" s="117"/>
      <c r="L1746" s="118"/>
    </row>
    <row r="1747" spans="9:12" ht="13.15" x14ac:dyDescent="0.4">
      <c r="I1747" s="117">
        <v>46668</v>
      </c>
      <c r="J1747" s="118">
        <f t="shared" si="405"/>
        <v>6.6</v>
      </c>
      <c r="K1747" s="117"/>
      <c r="L1747" s="118"/>
    </row>
    <row r="1748" spans="9:12" ht="13.15" x14ac:dyDescent="0.4">
      <c r="I1748" s="117">
        <v>46669</v>
      </c>
      <c r="J1748" s="118">
        <f t="shared" si="405"/>
        <v>6.6</v>
      </c>
      <c r="K1748" s="117"/>
      <c r="L1748" s="118"/>
    </row>
    <row r="1749" spans="9:12" ht="13.15" x14ac:dyDescent="0.4">
      <c r="I1749" s="117">
        <v>46670</v>
      </c>
      <c r="J1749" s="118">
        <f t="shared" si="405"/>
        <v>6.6</v>
      </c>
      <c r="K1749" s="117"/>
      <c r="L1749" s="118"/>
    </row>
    <row r="1750" spans="9:12" ht="13.15" x14ac:dyDescent="0.4">
      <c r="I1750" s="117">
        <v>46671</v>
      </c>
      <c r="J1750" s="118">
        <f t="shared" si="405"/>
        <v>6.6</v>
      </c>
      <c r="K1750" s="117"/>
      <c r="L1750" s="118"/>
    </row>
    <row r="1751" spans="9:12" ht="13.15" x14ac:dyDescent="0.4">
      <c r="I1751" s="117">
        <v>46672</v>
      </c>
      <c r="J1751" s="118">
        <f t="shared" si="405"/>
        <v>6.6</v>
      </c>
      <c r="K1751" s="117"/>
      <c r="L1751" s="118"/>
    </row>
    <row r="1752" spans="9:12" ht="13.15" x14ac:dyDescent="0.4">
      <c r="I1752" s="117">
        <v>46673</v>
      </c>
      <c r="J1752" s="118">
        <f t="shared" si="405"/>
        <v>6.6</v>
      </c>
      <c r="K1752" s="117"/>
      <c r="L1752" s="118"/>
    </row>
    <row r="1753" spans="9:12" ht="13.15" x14ac:dyDescent="0.4">
      <c r="I1753" s="117">
        <v>46674</v>
      </c>
      <c r="J1753" s="118">
        <f t="shared" si="405"/>
        <v>6.6</v>
      </c>
      <c r="K1753" s="117"/>
      <c r="L1753" s="118"/>
    </row>
    <row r="1754" spans="9:12" ht="13.15" x14ac:dyDescent="0.4">
      <c r="I1754" s="117">
        <v>46675</v>
      </c>
      <c r="J1754" s="118">
        <f t="shared" si="405"/>
        <v>6.6</v>
      </c>
      <c r="K1754" s="117"/>
      <c r="L1754" s="118"/>
    </row>
    <row r="1755" spans="9:12" ht="13.15" x14ac:dyDescent="0.4">
      <c r="I1755" s="117">
        <v>46676</v>
      </c>
      <c r="J1755" s="118">
        <f t="shared" si="405"/>
        <v>6.6</v>
      </c>
      <c r="K1755" s="117"/>
      <c r="L1755" s="118"/>
    </row>
    <row r="1756" spans="9:12" ht="13.15" x14ac:dyDescent="0.4">
      <c r="I1756" s="117">
        <v>46677</v>
      </c>
      <c r="J1756" s="118">
        <f t="shared" si="405"/>
        <v>6.6</v>
      </c>
      <c r="K1756" s="117"/>
      <c r="L1756" s="118"/>
    </row>
    <row r="1757" spans="9:12" ht="13.15" x14ac:dyDescent="0.4">
      <c r="I1757" s="117">
        <v>46678</v>
      </c>
      <c r="J1757" s="118">
        <f t="shared" si="405"/>
        <v>6.6</v>
      </c>
      <c r="K1757" s="117"/>
      <c r="L1757" s="118"/>
    </row>
    <row r="1758" spans="9:12" ht="13.15" x14ac:dyDescent="0.4">
      <c r="I1758" s="117">
        <v>46679</v>
      </c>
      <c r="J1758" s="118">
        <f t="shared" si="405"/>
        <v>6.6</v>
      </c>
      <c r="K1758" s="117"/>
      <c r="L1758" s="118"/>
    </row>
    <row r="1759" spans="9:12" ht="13.15" x14ac:dyDescent="0.4">
      <c r="I1759" s="117">
        <v>46680</v>
      </c>
      <c r="J1759" s="118">
        <f t="shared" si="405"/>
        <v>6.6</v>
      </c>
      <c r="K1759" s="117"/>
      <c r="L1759" s="118"/>
    </row>
    <row r="1760" spans="9:12" ht="13.15" x14ac:dyDescent="0.4">
      <c r="I1760" s="117">
        <v>46681</v>
      </c>
      <c r="J1760" s="118">
        <f t="shared" si="405"/>
        <v>6.6</v>
      </c>
      <c r="K1760" s="117"/>
      <c r="L1760" s="118"/>
    </row>
    <row r="1761" spans="9:12" ht="13.15" x14ac:dyDescent="0.4">
      <c r="I1761" s="117">
        <v>46682</v>
      </c>
      <c r="J1761" s="118">
        <f t="shared" si="405"/>
        <v>6.6</v>
      </c>
      <c r="K1761" s="117"/>
      <c r="L1761" s="118"/>
    </row>
    <row r="1762" spans="9:12" ht="13.15" x14ac:dyDescent="0.4">
      <c r="I1762" s="117">
        <v>46683</v>
      </c>
      <c r="J1762" s="118">
        <f t="shared" si="405"/>
        <v>6.6</v>
      </c>
      <c r="K1762" s="117"/>
      <c r="L1762" s="118"/>
    </row>
    <row r="1763" spans="9:12" ht="13.15" x14ac:dyDescent="0.4">
      <c r="I1763" s="117">
        <v>46684</v>
      </c>
      <c r="J1763" s="118">
        <f t="shared" si="405"/>
        <v>6.6</v>
      </c>
      <c r="K1763" s="117"/>
      <c r="L1763" s="118"/>
    </row>
    <row r="1764" spans="9:12" ht="13.15" x14ac:dyDescent="0.4">
      <c r="I1764" s="117">
        <v>46685</v>
      </c>
      <c r="J1764" s="118">
        <f t="shared" si="405"/>
        <v>6.6</v>
      </c>
      <c r="K1764" s="117"/>
      <c r="L1764" s="118"/>
    </row>
    <row r="1765" spans="9:12" ht="13.15" x14ac:dyDescent="0.4">
      <c r="I1765" s="117">
        <v>46686</v>
      </c>
      <c r="J1765" s="118">
        <f t="shared" si="405"/>
        <v>6.6</v>
      </c>
      <c r="K1765" s="117"/>
      <c r="L1765" s="118"/>
    </row>
    <row r="1766" spans="9:12" ht="13.15" x14ac:dyDescent="0.4">
      <c r="I1766" s="117">
        <v>46687</v>
      </c>
      <c r="J1766" s="118">
        <f t="shared" si="405"/>
        <v>6.6</v>
      </c>
      <c r="K1766" s="117"/>
      <c r="L1766" s="118"/>
    </row>
    <row r="1767" spans="9:12" ht="13.15" x14ac:dyDescent="0.4">
      <c r="I1767" s="117">
        <v>46688</v>
      </c>
      <c r="J1767" s="118">
        <f t="shared" si="405"/>
        <v>6.6</v>
      </c>
      <c r="K1767" s="117"/>
      <c r="L1767" s="118"/>
    </row>
    <row r="1768" spans="9:12" ht="13.15" x14ac:dyDescent="0.4">
      <c r="I1768" s="117">
        <v>46689</v>
      </c>
      <c r="J1768" s="118">
        <f t="shared" si="405"/>
        <v>6.6</v>
      </c>
      <c r="K1768" s="117"/>
      <c r="L1768" s="118"/>
    </row>
    <row r="1769" spans="9:12" ht="13.15" x14ac:dyDescent="0.4">
      <c r="I1769" s="117">
        <v>46690</v>
      </c>
      <c r="J1769" s="118">
        <f t="shared" si="405"/>
        <v>6.6</v>
      </c>
      <c r="K1769" s="117"/>
      <c r="L1769" s="118"/>
    </row>
    <row r="1770" spans="9:12" ht="13.15" x14ac:dyDescent="0.4">
      <c r="I1770" s="117">
        <v>46691</v>
      </c>
      <c r="J1770" s="118">
        <f t="shared" si="405"/>
        <v>6.6</v>
      </c>
      <c r="K1770" s="117"/>
      <c r="L1770" s="118"/>
    </row>
    <row r="1771" spans="9:12" ht="13.15" x14ac:dyDescent="0.4">
      <c r="I1771" s="117">
        <v>46692</v>
      </c>
      <c r="J1771" s="118">
        <f t="shared" si="405"/>
        <v>6.6</v>
      </c>
      <c r="K1771" s="117"/>
      <c r="L1771" s="118"/>
    </row>
    <row r="1772" spans="9:12" ht="13.15" x14ac:dyDescent="0.4">
      <c r="I1772" s="117">
        <v>46693</v>
      </c>
      <c r="J1772" s="118">
        <f t="shared" si="405"/>
        <v>6.6</v>
      </c>
      <c r="K1772" s="117"/>
      <c r="L1772" s="118"/>
    </row>
    <row r="1773" spans="9:12" ht="13.15" x14ac:dyDescent="0.4">
      <c r="I1773" s="117">
        <v>46694</v>
      </c>
      <c r="J1773" s="118">
        <f t="shared" si="405"/>
        <v>6.6</v>
      </c>
      <c r="K1773" s="117"/>
      <c r="L1773" s="118"/>
    </row>
    <row r="1774" spans="9:12" ht="13.15" x14ac:dyDescent="0.4">
      <c r="I1774" s="117">
        <v>46695</v>
      </c>
      <c r="J1774" s="118">
        <f t="shared" si="405"/>
        <v>6.6</v>
      </c>
      <c r="K1774" s="117"/>
      <c r="L1774" s="118"/>
    </row>
    <row r="1775" spans="9:12" ht="13.15" x14ac:dyDescent="0.4">
      <c r="I1775" s="117">
        <v>46696</v>
      </c>
      <c r="J1775" s="118">
        <f t="shared" si="405"/>
        <v>6.6</v>
      </c>
      <c r="K1775" s="117"/>
      <c r="L1775" s="118"/>
    </row>
    <row r="1776" spans="9:12" ht="13.15" x14ac:dyDescent="0.4">
      <c r="I1776" s="117">
        <v>46697</v>
      </c>
      <c r="J1776" s="118">
        <f t="shared" si="405"/>
        <v>6.6</v>
      </c>
      <c r="K1776" s="117"/>
      <c r="L1776" s="118"/>
    </row>
    <row r="1777" spans="9:12" ht="13.15" x14ac:dyDescent="0.4">
      <c r="I1777" s="117">
        <v>46698</v>
      </c>
      <c r="J1777" s="118">
        <f t="shared" si="405"/>
        <v>6.6</v>
      </c>
      <c r="K1777" s="117"/>
      <c r="L1777" s="118"/>
    </row>
    <row r="1778" spans="9:12" ht="13.15" x14ac:dyDescent="0.4">
      <c r="I1778" s="117">
        <v>46699</v>
      </c>
      <c r="J1778" s="118">
        <f t="shared" si="405"/>
        <v>6.6</v>
      </c>
      <c r="K1778" s="117"/>
      <c r="L1778" s="118"/>
    </row>
    <row r="1779" spans="9:12" ht="13.15" x14ac:dyDescent="0.4">
      <c r="I1779" s="117">
        <v>46700</v>
      </c>
      <c r="J1779" s="118">
        <f t="shared" si="405"/>
        <v>6.6</v>
      </c>
      <c r="K1779" s="117"/>
      <c r="L1779" s="118"/>
    </row>
    <row r="1780" spans="9:12" ht="13.15" x14ac:dyDescent="0.4">
      <c r="I1780" s="117">
        <v>46701</v>
      </c>
      <c r="J1780" s="118">
        <f t="shared" si="405"/>
        <v>6.6</v>
      </c>
      <c r="K1780" s="117"/>
      <c r="L1780" s="118"/>
    </row>
    <row r="1781" spans="9:12" ht="13.15" x14ac:dyDescent="0.4">
      <c r="I1781" s="117">
        <v>46702</v>
      </c>
      <c r="J1781" s="118">
        <f t="shared" si="405"/>
        <v>6.6</v>
      </c>
      <c r="K1781" s="117"/>
      <c r="L1781" s="118"/>
    </row>
    <row r="1782" spans="9:12" ht="13.15" x14ac:dyDescent="0.4">
      <c r="I1782" s="117">
        <v>46703</v>
      </c>
      <c r="J1782" s="118">
        <f t="shared" si="405"/>
        <v>6.6</v>
      </c>
      <c r="K1782" s="117"/>
      <c r="L1782" s="118"/>
    </row>
    <row r="1783" spans="9:12" ht="13.15" x14ac:dyDescent="0.4">
      <c r="I1783" s="117">
        <v>46704</v>
      </c>
      <c r="J1783" s="118">
        <f t="shared" si="405"/>
        <v>6.6</v>
      </c>
      <c r="K1783" s="117"/>
      <c r="L1783" s="118"/>
    </row>
    <row r="1784" spans="9:12" ht="13.15" x14ac:dyDescent="0.4">
      <c r="I1784" s="117">
        <v>46705</v>
      </c>
      <c r="J1784" s="118">
        <f t="shared" si="405"/>
        <v>6.6</v>
      </c>
      <c r="K1784" s="117"/>
      <c r="L1784" s="118"/>
    </row>
    <row r="1785" spans="9:12" ht="13.15" x14ac:dyDescent="0.4">
      <c r="I1785" s="117">
        <v>46706</v>
      </c>
      <c r="J1785" s="118">
        <f t="shared" si="405"/>
        <v>6.6</v>
      </c>
      <c r="K1785" s="117"/>
      <c r="L1785" s="118"/>
    </row>
    <row r="1786" spans="9:12" ht="13.15" x14ac:dyDescent="0.4">
      <c r="I1786" s="117">
        <v>46707</v>
      </c>
      <c r="J1786" s="118">
        <f t="shared" si="405"/>
        <v>6.6</v>
      </c>
      <c r="K1786" s="117"/>
      <c r="L1786" s="118"/>
    </row>
    <row r="1787" spans="9:12" ht="13.15" x14ac:dyDescent="0.4">
      <c r="I1787" s="117">
        <v>46708</v>
      </c>
      <c r="J1787" s="118">
        <f t="shared" si="405"/>
        <v>6.6</v>
      </c>
      <c r="K1787" s="117"/>
      <c r="L1787" s="118"/>
    </row>
    <row r="1788" spans="9:12" ht="13.15" x14ac:dyDescent="0.4">
      <c r="I1788" s="117">
        <v>46709</v>
      </c>
      <c r="J1788" s="118">
        <f t="shared" si="405"/>
        <v>6.6</v>
      </c>
      <c r="K1788" s="117"/>
      <c r="L1788" s="118"/>
    </row>
    <row r="1789" spans="9:12" ht="13.15" x14ac:dyDescent="0.4">
      <c r="I1789" s="117">
        <v>46710</v>
      </c>
      <c r="J1789" s="118">
        <f t="shared" ref="J1789:J1831" si="406">+J1788</f>
        <v>6.6</v>
      </c>
      <c r="K1789" s="117"/>
      <c r="L1789" s="118"/>
    </row>
    <row r="1790" spans="9:12" ht="13.15" x14ac:dyDescent="0.4">
      <c r="I1790" s="117">
        <v>46711</v>
      </c>
      <c r="J1790" s="118">
        <f t="shared" si="406"/>
        <v>6.6</v>
      </c>
      <c r="K1790" s="117"/>
      <c r="L1790" s="118"/>
    </row>
    <row r="1791" spans="9:12" ht="13.15" x14ac:dyDescent="0.4">
      <c r="I1791" s="117">
        <v>46712</v>
      </c>
      <c r="J1791" s="118">
        <f t="shared" si="406"/>
        <v>6.6</v>
      </c>
      <c r="K1791" s="117"/>
      <c r="L1791" s="118"/>
    </row>
    <row r="1792" spans="9:12" ht="13.15" x14ac:dyDescent="0.4">
      <c r="I1792" s="117">
        <v>46713</v>
      </c>
      <c r="J1792" s="118">
        <f t="shared" si="406"/>
        <v>6.6</v>
      </c>
      <c r="K1792" s="117"/>
      <c r="L1792" s="118"/>
    </row>
    <row r="1793" spans="9:12" ht="13.15" x14ac:dyDescent="0.4">
      <c r="I1793" s="117">
        <v>46714</v>
      </c>
      <c r="J1793" s="118">
        <f t="shared" si="406"/>
        <v>6.6</v>
      </c>
      <c r="K1793" s="117"/>
      <c r="L1793" s="118"/>
    </row>
    <row r="1794" spans="9:12" ht="13.15" x14ac:dyDescent="0.4">
      <c r="I1794" s="117">
        <v>46715</v>
      </c>
      <c r="J1794" s="118">
        <f t="shared" si="406"/>
        <v>6.6</v>
      </c>
      <c r="K1794" s="117"/>
      <c r="L1794" s="118"/>
    </row>
    <row r="1795" spans="9:12" ht="13.15" x14ac:dyDescent="0.4">
      <c r="I1795" s="117">
        <v>46716</v>
      </c>
      <c r="J1795" s="118">
        <f t="shared" si="406"/>
        <v>6.6</v>
      </c>
      <c r="K1795" s="117"/>
      <c r="L1795" s="118"/>
    </row>
    <row r="1796" spans="9:12" ht="13.15" x14ac:dyDescent="0.4">
      <c r="I1796" s="117">
        <v>46717</v>
      </c>
      <c r="J1796" s="118">
        <f t="shared" si="406"/>
        <v>6.6</v>
      </c>
      <c r="K1796" s="117"/>
      <c r="L1796" s="118"/>
    </row>
    <row r="1797" spans="9:12" ht="13.15" x14ac:dyDescent="0.4">
      <c r="I1797" s="117">
        <v>46718</v>
      </c>
      <c r="J1797" s="118">
        <f t="shared" si="406"/>
        <v>6.6</v>
      </c>
      <c r="K1797" s="117"/>
      <c r="L1797" s="118"/>
    </row>
    <row r="1798" spans="9:12" ht="13.15" x14ac:dyDescent="0.4">
      <c r="I1798" s="117">
        <v>46719</v>
      </c>
      <c r="J1798" s="118">
        <f t="shared" si="406"/>
        <v>6.6</v>
      </c>
      <c r="K1798" s="117"/>
      <c r="L1798" s="118"/>
    </row>
    <row r="1799" spans="9:12" ht="13.15" x14ac:dyDescent="0.4">
      <c r="I1799" s="117">
        <v>46720</v>
      </c>
      <c r="J1799" s="118">
        <f t="shared" si="406"/>
        <v>6.6</v>
      </c>
      <c r="K1799" s="117"/>
      <c r="L1799" s="118"/>
    </row>
    <row r="1800" spans="9:12" ht="13.15" x14ac:dyDescent="0.4">
      <c r="I1800" s="117">
        <v>46721</v>
      </c>
      <c r="J1800" s="118">
        <f t="shared" si="406"/>
        <v>6.6</v>
      </c>
      <c r="K1800" s="117"/>
      <c r="L1800" s="118"/>
    </row>
    <row r="1801" spans="9:12" ht="13.15" x14ac:dyDescent="0.4">
      <c r="I1801" s="117">
        <v>46722</v>
      </c>
      <c r="J1801" s="118">
        <f t="shared" si="406"/>
        <v>6.6</v>
      </c>
      <c r="K1801" s="117"/>
      <c r="L1801" s="118"/>
    </row>
    <row r="1802" spans="9:12" ht="13.15" x14ac:dyDescent="0.4">
      <c r="I1802" s="117">
        <v>46723</v>
      </c>
      <c r="J1802" s="118">
        <f t="shared" si="406"/>
        <v>6.6</v>
      </c>
      <c r="K1802" s="117"/>
      <c r="L1802" s="118"/>
    </row>
    <row r="1803" spans="9:12" ht="13.15" x14ac:dyDescent="0.4">
      <c r="I1803" s="117">
        <v>46724</v>
      </c>
      <c r="J1803" s="118">
        <f t="shared" si="406"/>
        <v>6.6</v>
      </c>
      <c r="K1803" s="117"/>
      <c r="L1803" s="118"/>
    </row>
    <row r="1804" spans="9:12" ht="13.15" x14ac:dyDescent="0.4">
      <c r="I1804" s="117">
        <v>46725</v>
      </c>
      <c r="J1804" s="118">
        <f t="shared" si="406"/>
        <v>6.6</v>
      </c>
      <c r="K1804" s="117"/>
      <c r="L1804" s="118"/>
    </row>
    <row r="1805" spans="9:12" ht="13.15" x14ac:dyDescent="0.4">
      <c r="I1805" s="117">
        <v>46726</v>
      </c>
      <c r="J1805" s="118">
        <f t="shared" si="406"/>
        <v>6.6</v>
      </c>
      <c r="K1805" s="117"/>
      <c r="L1805" s="118"/>
    </row>
    <row r="1806" spans="9:12" ht="13.15" x14ac:dyDescent="0.4">
      <c r="I1806" s="117">
        <v>46727</v>
      </c>
      <c r="J1806" s="118">
        <f t="shared" si="406"/>
        <v>6.6</v>
      </c>
      <c r="K1806" s="117"/>
      <c r="L1806" s="118"/>
    </row>
    <row r="1807" spans="9:12" ht="13.15" x14ac:dyDescent="0.4">
      <c r="I1807" s="117">
        <v>46728</v>
      </c>
      <c r="J1807" s="118">
        <f t="shared" si="406"/>
        <v>6.6</v>
      </c>
      <c r="K1807" s="117"/>
      <c r="L1807" s="118"/>
    </row>
    <row r="1808" spans="9:12" ht="13.15" x14ac:dyDescent="0.4">
      <c r="I1808" s="117">
        <v>46729</v>
      </c>
      <c r="J1808" s="118">
        <f t="shared" si="406"/>
        <v>6.6</v>
      </c>
      <c r="K1808" s="117"/>
      <c r="L1808" s="118"/>
    </row>
    <row r="1809" spans="9:12" ht="13.15" x14ac:dyDescent="0.4">
      <c r="I1809" s="117">
        <v>46730</v>
      </c>
      <c r="J1809" s="118">
        <f t="shared" si="406"/>
        <v>6.6</v>
      </c>
      <c r="K1809" s="117"/>
      <c r="L1809" s="118"/>
    </row>
    <row r="1810" spans="9:12" ht="13.15" x14ac:dyDescent="0.4">
      <c r="I1810" s="117">
        <v>46731</v>
      </c>
      <c r="J1810" s="118">
        <f t="shared" si="406"/>
        <v>6.6</v>
      </c>
      <c r="K1810" s="117"/>
      <c r="L1810" s="118"/>
    </row>
    <row r="1811" spans="9:12" ht="13.15" x14ac:dyDescent="0.4">
      <c r="I1811" s="117">
        <v>46732</v>
      </c>
      <c r="J1811" s="118">
        <f t="shared" si="406"/>
        <v>6.6</v>
      </c>
      <c r="K1811" s="117"/>
      <c r="L1811" s="118"/>
    </row>
    <row r="1812" spans="9:12" ht="13.15" x14ac:dyDescent="0.4">
      <c r="I1812" s="117">
        <v>46733</v>
      </c>
      <c r="J1812" s="118">
        <f t="shared" si="406"/>
        <v>6.6</v>
      </c>
      <c r="K1812" s="117"/>
      <c r="L1812" s="118"/>
    </row>
    <row r="1813" spans="9:12" ht="13.15" x14ac:dyDescent="0.4">
      <c r="I1813" s="117">
        <v>46734</v>
      </c>
      <c r="J1813" s="118">
        <f t="shared" si="406"/>
        <v>6.6</v>
      </c>
      <c r="K1813" s="117"/>
      <c r="L1813" s="118"/>
    </row>
    <row r="1814" spans="9:12" ht="13.15" x14ac:dyDescent="0.4">
      <c r="I1814" s="117">
        <v>46735</v>
      </c>
      <c r="J1814" s="118">
        <f t="shared" si="406"/>
        <v>6.6</v>
      </c>
      <c r="K1814" s="117"/>
      <c r="L1814" s="118"/>
    </row>
    <row r="1815" spans="9:12" ht="13.15" x14ac:dyDescent="0.4">
      <c r="I1815" s="117">
        <v>46736</v>
      </c>
      <c r="J1815" s="118">
        <f t="shared" si="406"/>
        <v>6.6</v>
      </c>
      <c r="K1815" s="117"/>
      <c r="L1815" s="118"/>
    </row>
    <row r="1816" spans="9:12" ht="13.15" x14ac:dyDescent="0.4">
      <c r="I1816" s="117">
        <v>46737</v>
      </c>
      <c r="J1816" s="118">
        <f t="shared" si="406"/>
        <v>6.6</v>
      </c>
      <c r="K1816" s="117"/>
      <c r="L1816" s="118"/>
    </row>
    <row r="1817" spans="9:12" ht="13.15" x14ac:dyDescent="0.4">
      <c r="I1817" s="117">
        <v>46738</v>
      </c>
      <c r="J1817" s="118">
        <f t="shared" si="406"/>
        <v>6.6</v>
      </c>
      <c r="K1817" s="117"/>
      <c r="L1817" s="118"/>
    </row>
    <row r="1818" spans="9:12" ht="13.15" x14ac:dyDescent="0.4">
      <c r="I1818" s="117">
        <v>46739</v>
      </c>
      <c r="J1818" s="118">
        <f t="shared" si="406"/>
        <v>6.6</v>
      </c>
      <c r="K1818" s="117"/>
      <c r="L1818" s="118"/>
    </row>
    <row r="1819" spans="9:12" ht="13.15" x14ac:dyDescent="0.4">
      <c r="I1819" s="117">
        <v>46740</v>
      </c>
      <c r="J1819" s="118">
        <f t="shared" si="406"/>
        <v>6.6</v>
      </c>
      <c r="K1819" s="117"/>
      <c r="L1819" s="118"/>
    </row>
    <row r="1820" spans="9:12" ht="13.15" x14ac:dyDescent="0.4">
      <c r="I1820" s="117">
        <v>46741</v>
      </c>
      <c r="J1820" s="118">
        <f t="shared" si="406"/>
        <v>6.6</v>
      </c>
      <c r="K1820" s="117"/>
      <c r="L1820" s="118"/>
    </row>
    <row r="1821" spans="9:12" ht="13.15" x14ac:dyDescent="0.4">
      <c r="I1821" s="117">
        <v>46742</v>
      </c>
      <c r="J1821" s="118">
        <f t="shared" si="406"/>
        <v>6.6</v>
      </c>
      <c r="K1821" s="117"/>
      <c r="L1821" s="118"/>
    </row>
    <row r="1822" spans="9:12" ht="13.15" x14ac:dyDescent="0.4">
      <c r="I1822" s="117">
        <v>46743</v>
      </c>
      <c r="J1822" s="118">
        <f t="shared" si="406"/>
        <v>6.6</v>
      </c>
      <c r="K1822" s="117"/>
      <c r="L1822" s="118"/>
    </row>
    <row r="1823" spans="9:12" ht="13.15" x14ac:dyDescent="0.4">
      <c r="I1823" s="117">
        <v>46744</v>
      </c>
      <c r="J1823" s="118">
        <f t="shared" si="406"/>
        <v>6.6</v>
      </c>
      <c r="K1823" s="117"/>
      <c r="L1823" s="118"/>
    </row>
    <row r="1824" spans="9:12" ht="13.15" x14ac:dyDescent="0.4">
      <c r="I1824" s="117">
        <v>46745</v>
      </c>
      <c r="J1824" s="118">
        <f t="shared" si="406"/>
        <v>6.6</v>
      </c>
      <c r="K1824" s="117"/>
      <c r="L1824" s="118"/>
    </row>
    <row r="1825" spans="9:12" ht="13.15" x14ac:dyDescent="0.4">
      <c r="I1825" s="117">
        <v>46746</v>
      </c>
      <c r="J1825" s="118">
        <f t="shared" si="406"/>
        <v>6.6</v>
      </c>
      <c r="K1825" s="117"/>
      <c r="L1825" s="118"/>
    </row>
    <row r="1826" spans="9:12" ht="13.15" x14ac:dyDescent="0.4">
      <c r="I1826" s="117">
        <v>46747</v>
      </c>
      <c r="J1826" s="118">
        <f t="shared" si="406"/>
        <v>6.6</v>
      </c>
      <c r="K1826" s="117"/>
      <c r="L1826" s="118"/>
    </row>
    <row r="1827" spans="9:12" ht="13.15" x14ac:dyDescent="0.4">
      <c r="I1827" s="117">
        <v>46748</v>
      </c>
      <c r="J1827" s="118">
        <f t="shared" si="406"/>
        <v>6.6</v>
      </c>
      <c r="K1827" s="117"/>
      <c r="L1827" s="118"/>
    </row>
    <row r="1828" spans="9:12" ht="13.15" x14ac:dyDescent="0.4">
      <c r="I1828" s="117">
        <v>46749</v>
      </c>
      <c r="J1828" s="118">
        <f t="shared" si="406"/>
        <v>6.6</v>
      </c>
      <c r="K1828" s="117"/>
      <c r="L1828" s="118"/>
    </row>
    <row r="1829" spans="9:12" ht="13.15" x14ac:dyDescent="0.4">
      <c r="I1829" s="117">
        <v>46750</v>
      </c>
      <c r="J1829" s="118">
        <f t="shared" si="406"/>
        <v>6.6</v>
      </c>
      <c r="K1829" s="117"/>
      <c r="L1829" s="118"/>
    </row>
    <row r="1830" spans="9:12" ht="13.15" x14ac:dyDescent="0.4">
      <c r="I1830" s="117">
        <v>46751</v>
      </c>
      <c r="J1830" s="118">
        <f t="shared" si="406"/>
        <v>6.6</v>
      </c>
      <c r="K1830" s="117"/>
      <c r="L1830" s="118"/>
    </row>
    <row r="1831" spans="9:12" ht="13.15" x14ac:dyDescent="0.4">
      <c r="I1831" s="117">
        <v>46752</v>
      </c>
      <c r="J1831" s="118">
        <f t="shared" si="406"/>
        <v>6.6</v>
      </c>
      <c r="K1831" s="117"/>
      <c r="L1831" s="118"/>
    </row>
    <row r="1832" spans="9:12" ht="13.15" x14ac:dyDescent="0.4">
      <c r="I1832" s="117">
        <v>46753</v>
      </c>
      <c r="J1832" s="118">
        <v>6.6</v>
      </c>
      <c r="K1832" s="117"/>
      <c r="L1832" s="118"/>
    </row>
    <row r="1833" spans="9:12" ht="13.15" x14ac:dyDescent="0.4">
      <c r="I1833" s="117">
        <v>46754</v>
      </c>
      <c r="J1833" s="118">
        <f>+J1832</f>
        <v>6.6</v>
      </c>
    </row>
    <row r="1834" spans="9:12" ht="13.15" x14ac:dyDescent="0.4">
      <c r="I1834" s="117">
        <v>46755</v>
      </c>
      <c r="J1834" s="118">
        <f t="shared" ref="J1834:J1897" si="407">+J1833</f>
        <v>6.6</v>
      </c>
    </row>
    <row r="1835" spans="9:12" ht="13.15" x14ac:dyDescent="0.4">
      <c r="I1835" s="117">
        <v>46756</v>
      </c>
      <c r="J1835" s="118">
        <f t="shared" si="407"/>
        <v>6.6</v>
      </c>
    </row>
    <row r="1836" spans="9:12" ht="13.15" x14ac:dyDescent="0.4">
      <c r="I1836" s="117">
        <v>46757</v>
      </c>
      <c r="J1836" s="118">
        <f t="shared" si="407"/>
        <v>6.6</v>
      </c>
    </row>
    <row r="1837" spans="9:12" ht="13.15" x14ac:dyDescent="0.4">
      <c r="I1837" s="117">
        <v>46758</v>
      </c>
      <c r="J1837" s="118">
        <f t="shared" si="407"/>
        <v>6.6</v>
      </c>
    </row>
    <row r="1838" spans="9:12" ht="13.15" x14ac:dyDescent="0.4">
      <c r="I1838" s="117">
        <v>46759</v>
      </c>
      <c r="J1838" s="118">
        <f t="shared" si="407"/>
        <v>6.6</v>
      </c>
    </row>
    <row r="1839" spans="9:12" ht="13.15" x14ac:dyDescent="0.4">
      <c r="I1839" s="117">
        <v>46760</v>
      </c>
      <c r="J1839" s="118">
        <f t="shared" si="407"/>
        <v>6.6</v>
      </c>
    </row>
    <row r="1840" spans="9:12" ht="13.15" x14ac:dyDescent="0.4">
      <c r="I1840" s="117">
        <v>46761</v>
      </c>
      <c r="J1840" s="118">
        <f t="shared" si="407"/>
        <v>6.6</v>
      </c>
    </row>
    <row r="1841" spans="9:10" ht="13.15" x14ac:dyDescent="0.4">
      <c r="I1841" s="117">
        <v>46762</v>
      </c>
      <c r="J1841" s="118">
        <f t="shared" si="407"/>
        <v>6.6</v>
      </c>
    </row>
    <row r="1842" spans="9:10" ht="13.15" x14ac:dyDescent="0.4">
      <c r="I1842" s="117">
        <v>46763</v>
      </c>
      <c r="J1842" s="118">
        <f t="shared" si="407"/>
        <v>6.6</v>
      </c>
    </row>
    <row r="1843" spans="9:10" ht="13.15" x14ac:dyDescent="0.4">
      <c r="I1843" s="117">
        <v>46764</v>
      </c>
      <c r="J1843" s="118">
        <f t="shared" si="407"/>
        <v>6.6</v>
      </c>
    </row>
    <row r="1844" spans="9:10" ht="13.15" x14ac:dyDescent="0.4">
      <c r="I1844" s="117">
        <v>46765</v>
      </c>
      <c r="J1844" s="118">
        <f t="shared" si="407"/>
        <v>6.6</v>
      </c>
    </row>
    <row r="1845" spans="9:10" ht="13.15" x14ac:dyDescent="0.4">
      <c r="I1845" s="117">
        <v>46766</v>
      </c>
      <c r="J1845" s="118">
        <f t="shared" si="407"/>
        <v>6.6</v>
      </c>
    </row>
    <row r="1846" spans="9:10" ht="13.15" x14ac:dyDescent="0.4">
      <c r="I1846" s="117">
        <v>46767</v>
      </c>
      <c r="J1846" s="118">
        <f t="shared" si="407"/>
        <v>6.6</v>
      </c>
    </row>
    <row r="1847" spans="9:10" ht="13.15" x14ac:dyDescent="0.4">
      <c r="I1847" s="117">
        <v>46768</v>
      </c>
      <c r="J1847" s="118">
        <f t="shared" si="407"/>
        <v>6.6</v>
      </c>
    </row>
    <row r="1848" spans="9:10" ht="13.15" x14ac:dyDescent="0.4">
      <c r="I1848" s="117">
        <v>46769</v>
      </c>
      <c r="J1848" s="118">
        <f t="shared" si="407"/>
        <v>6.6</v>
      </c>
    </row>
    <row r="1849" spans="9:10" ht="13.15" x14ac:dyDescent="0.4">
      <c r="I1849" s="117">
        <v>46770</v>
      </c>
      <c r="J1849" s="118">
        <f t="shared" si="407"/>
        <v>6.6</v>
      </c>
    </row>
    <row r="1850" spans="9:10" ht="13.15" x14ac:dyDescent="0.4">
      <c r="I1850" s="117">
        <v>46771</v>
      </c>
      <c r="J1850" s="118">
        <f t="shared" si="407"/>
        <v>6.6</v>
      </c>
    </row>
    <row r="1851" spans="9:10" ht="13.15" x14ac:dyDescent="0.4">
      <c r="I1851" s="117">
        <v>46772</v>
      </c>
      <c r="J1851" s="118">
        <f t="shared" si="407"/>
        <v>6.6</v>
      </c>
    </row>
    <row r="1852" spans="9:10" ht="13.15" x14ac:dyDescent="0.4">
      <c r="I1852" s="117">
        <v>46773</v>
      </c>
      <c r="J1852" s="118">
        <f t="shared" si="407"/>
        <v>6.6</v>
      </c>
    </row>
    <row r="1853" spans="9:10" ht="13.15" x14ac:dyDescent="0.4">
      <c r="I1853" s="117">
        <v>46774</v>
      </c>
      <c r="J1853" s="118">
        <f t="shared" si="407"/>
        <v>6.6</v>
      </c>
    </row>
    <row r="1854" spans="9:10" ht="13.15" x14ac:dyDescent="0.4">
      <c r="I1854" s="117">
        <v>46775</v>
      </c>
      <c r="J1854" s="118">
        <f t="shared" si="407"/>
        <v>6.6</v>
      </c>
    </row>
    <row r="1855" spans="9:10" ht="13.15" x14ac:dyDescent="0.4">
      <c r="I1855" s="117">
        <v>46776</v>
      </c>
      <c r="J1855" s="118">
        <f t="shared" si="407"/>
        <v>6.6</v>
      </c>
    </row>
    <row r="1856" spans="9:10" ht="13.15" x14ac:dyDescent="0.4">
      <c r="I1856" s="117">
        <v>46777</v>
      </c>
      <c r="J1856" s="118">
        <f t="shared" si="407"/>
        <v>6.6</v>
      </c>
    </row>
    <row r="1857" spans="9:10" ht="13.15" x14ac:dyDescent="0.4">
      <c r="I1857" s="117">
        <v>46778</v>
      </c>
      <c r="J1857" s="118">
        <f t="shared" si="407"/>
        <v>6.6</v>
      </c>
    </row>
    <row r="1858" spans="9:10" ht="13.15" x14ac:dyDescent="0.4">
      <c r="I1858" s="117">
        <v>46779</v>
      </c>
      <c r="J1858" s="118">
        <f t="shared" si="407"/>
        <v>6.6</v>
      </c>
    </row>
    <row r="1859" spans="9:10" ht="13.15" x14ac:dyDescent="0.4">
      <c r="I1859" s="117">
        <v>46780</v>
      </c>
      <c r="J1859" s="118">
        <f t="shared" si="407"/>
        <v>6.6</v>
      </c>
    </row>
    <row r="1860" spans="9:10" ht="13.15" x14ac:dyDescent="0.4">
      <c r="I1860" s="117">
        <v>46781</v>
      </c>
      <c r="J1860" s="118">
        <f t="shared" si="407"/>
        <v>6.6</v>
      </c>
    </row>
    <row r="1861" spans="9:10" ht="13.15" x14ac:dyDescent="0.4">
      <c r="I1861" s="117">
        <v>46782</v>
      </c>
      <c r="J1861" s="118">
        <f t="shared" si="407"/>
        <v>6.6</v>
      </c>
    </row>
    <row r="1862" spans="9:10" ht="13.15" x14ac:dyDescent="0.4">
      <c r="I1862" s="117">
        <v>46783</v>
      </c>
      <c r="J1862" s="118">
        <f t="shared" si="407"/>
        <v>6.6</v>
      </c>
    </row>
    <row r="1863" spans="9:10" ht="13.15" x14ac:dyDescent="0.4">
      <c r="I1863" s="117">
        <v>46784</v>
      </c>
      <c r="J1863" s="118">
        <f t="shared" si="407"/>
        <v>6.6</v>
      </c>
    </row>
    <row r="1864" spans="9:10" ht="13.15" x14ac:dyDescent="0.4">
      <c r="I1864" s="117">
        <v>46785</v>
      </c>
      <c r="J1864" s="118">
        <f t="shared" si="407"/>
        <v>6.6</v>
      </c>
    </row>
    <row r="1865" spans="9:10" ht="13.15" x14ac:dyDescent="0.4">
      <c r="I1865" s="117">
        <v>46786</v>
      </c>
      <c r="J1865" s="118">
        <f t="shared" si="407"/>
        <v>6.6</v>
      </c>
    </row>
    <row r="1866" spans="9:10" ht="13.15" x14ac:dyDescent="0.4">
      <c r="I1866" s="117">
        <v>46787</v>
      </c>
      <c r="J1866" s="118">
        <f t="shared" si="407"/>
        <v>6.6</v>
      </c>
    </row>
    <row r="1867" spans="9:10" ht="13.15" x14ac:dyDescent="0.4">
      <c r="I1867" s="117">
        <v>46788</v>
      </c>
      <c r="J1867" s="118">
        <f t="shared" si="407"/>
        <v>6.6</v>
      </c>
    </row>
    <row r="1868" spans="9:10" ht="13.15" x14ac:dyDescent="0.4">
      <c r="I1868" s="117">
        <v>46789</v>
      </c>
      <c r="J1868" s="118">
        <f t="shared" si="407"/>
        <v>6.6</v>
      </c>
    </row>
    <row r="1869" spans="9:10" ht="13.15" x14ac:dyDescent="0.4">
      <c r="I1869" s="117">
        <v>46790</v>
      </c>
      <c r="J1869" s="118">
        <f t="shared" si="407"/>
        <v>6.6</v>
      </c>
    </row>
    <row r="1870" spans="9:10" ht="13.15" x14ac:dyDescent="0.4">
      <c r="I1870" s="117">
        <v>46791</v>
      </c>
      <c r="J1870" s="118">
        <f t="shared" si="407"/>
        <v>6.6</v>
      </c>
    </row>
    <row r="1871" spans="9:10" ht="13.15" x14ac:dyDescent="0.4">
      <c r="I1871" s="117">
        <v>46792</v>
      </c>
      <c r="J1871" s="118">
        <f t="shared" si="407"/>
        <v>6.6</v>
      </c>
    </row>
    <row r="1872" spans="9:10" ht="13.15" x14ac:dyDescent="0.4">
      <c r="I1872" s="117">
        <v>46793</v>
      </c>
      <c r="J1872" s="118">
        <f t="shared" si="407"/>
        <v>6.6</v>
      </c>
    </row>
    <row r="1873" spans="9:10" ht="13.15" x14ac:dyDescent="0.4">
      <c r="I1873" s="117">
        <v>46794</v>
      </c>
      <c r="J1873" s="118">
        <f t="shared" si="407"/>
        <v>6.6</v>
      </c>
    </row>
    <row r="1874" spans="9:10" ht="13.15" x14ac:dyDescent="0.4">
      <c r="I1874" s="117">
        <v>46795</v>
      </c>
      <c r="J1874" s="118">
        <f t="shared" si="407"/>
        <v>6.6</v>
      </c>
    </row>
    <row r="1875" spans="9:10" ht="13.15" x14ac:dyDescent="0.4">
      <c r="I1875" s="117">
        <v>46796</v>
      </c>
      <c r="J1875" s="118">
        <f t="shared" si="407"/>
        <v>6.6</v>
      </c>
    </row>
    <row r="1876" spans="9:10" ht="13.15" x14ac:dyDescent="0.4">
      <c r="I1876" s="117">
        <v>46797</v>
      </c>
      <c r="J1876" s="118">
        <f t="shared" si="407"/>
        <v>6.6</v>
      </c>
    </row>
    <row r="1877" spans="9:10" ht="13.15" x14ac:dyDescent="0.4">
      <c r="I1877" s="117">
        <v>46798</v>
      </c>
      <c r="J1877" s="118">
        <f t="shared" si="407"/>
        <v>6.6</v>
      </c>
    </row>
    <row r="1878" spans="9:10" ht="13.15" x14ac:dyDescent="0.4">
      <c r="I1878" s="117">
        <v>46799</v>
      </c>
      <c r="J1878" s="118">
        <f t="shared" si="407"/>
        <v>6.6</v>
      </c>
    </row>
    <row r="1879" spans="9:10" ht="13.15" x14ac:dyDescent="0.4">
      <c r="I1879" s="117">
        <v>46800</v>
      </c>
      <c r="J1879" s="118">
        <f t="shared" si="407"/>
        <v>6.6</v>
      </c>
    </row>
    <row r="1880" spans="9:10" ht="13.15" x14ac:dyDescent="0.4">
      <c r="I1880" s="117">
        <v>46801</v>
      </c>
      <c r="J1880" s="118">
        <f t="shared" si="407"/>
        <v>6.6</v>
      </c>
    </row>
    <row r="1881" spans="9:10" ht="13.15" x14ac:dyDescent="0.4">
      <c r="I1881" s="117">
        <v>46802</v>
      </c>
      <c r="J1881" s="118">
        <f t="shared" si="407"/>
        <v>6.6</v>
      </c>
    </row>
    <row r="1882" spans="9:10" ht="13.15" x14ac:dyDescent="0.4">
      <c r="I1882" s="117">
        <v>46803</v>
      </c>
      <c r="J1882" s="118">
        <f t="shared" si="407"/>
        <v>6.6</v>
      </c>
    </row>
    <row r="1883" spans="9:10" ht="13.15" x14ac:dyDescent="0.4">
      <c r="I1883" s="117">
        <v>46804</v>
      </c>
      <c r="J1883" s="118">
        <f t="shared" si="407"/>
        <v>6.6</v>
      </c>
    </row>
    <row r="1884" spans="9:10" ht="13.15" x14ac:dyDescent="0.4">
      <c r="I1884" s="117">
        <v>46805</v>
      </c>
      <c r="J1884" s="118">
        <f t="shared" si="407"/>
        <v>6.6</v>
      </c>
    </row>
    <row r="1885" spans="9:10" ht="13.15" x14ac:dyDescent="0.4">
      <c r="I1885" s="117">
        <v>46806</v>
      </c>
      <c r="J1885" s="118">
        <f t="shared" si="407"/>
        <v>6.6</v>
      </c>
    </row>
    <row r="1886" spans="9:10" ht="13.15" x14ac:dyDescent="0.4">
      <c r="I1886" s="117">
        <v>46807</v>
      </c>
      <c r="J1886" s="118">
        <f t="shared" si="407"/>
        <v>6.6</v>
      </c>
    </row>
    <row r="1887" spans="9:10" ht="13.15" x14ac:dyDescent="0.4">
      <c r="I1887" s="117">
        <v>46808</v>
      </c>
      <c r="J1887" s="118">
        <f t="shared" si="407"/>
        <v>6.6</v>
      </c>
    </row>
    <row r="1888" spans="9:10" ht="13.15" x14ac:dyDescent="0.4">
      <c r="I1888" s="117">
        <v>46809</v>
      </c>
      <c r="J1888" s="118">
        <f t="shared" si="407"/>
        <v>6.6</v>
      </c>
    </row>
    <row r="1889" spans="9:10" ht="13.15" x14ac:dyDescent="0.4">
      <c r="I1889" s="117">
        <v>46810</v>
      </c>
      <c r="J1889" s="118">
        <f t="shared" si="407"/>
        <v>6.6</v>
      </c>
    </row>
    <row r="1890" spans="9:10" ht="13.15" x14ac:dyDescent="0.4">
      <c r="I1890" s="117">
        <v>46811</v>
      </c>
      <c r="J1890" s="118">
        <f t="shared" si="407"/>
        <v>6.6</v>
      </c>
    </row>
    <row r="1891" spans="9:10" ht="13.15" x14ac:dyDescent="0.4">
      <c r="I1891" s="117">
        <v>46812</v>
      </c>
      <c r="J1891" s="118">
        <f t="shared" si="407"/>
        <v>6.6</v>
      </c>
    </row>
    <row r="1892" spans="9:10" ht="13.15" x14ac:dyDescent="0.4">
      <c r="I1892" s="117">
        <v>46813</v>
      </c>
      <c r="J1892" s="118">
        <f t="shared" si="407"/>
        <v>6.6</v>
      </c>
    </row>
    <row r="1893" spans="9:10" ht="13.15" x14ac:dyDescent="0.4">
      <c r="I1893" s="117">
        <v>46814</v>
      </c>
      <c r="J1893" s="118">
        <f t="shared" si="407"/>
        <v>6.6</v>
      </c>
    </row>
    <row r="1894" spans="9:10" ht="13.15" x14ac:dyDescent="0.4">
      <c r="I1894" s="117">
        <v>46815</v>
      </c>
      <c r="J1894" s="118">
        <f t="shared" si="407"/>
        <v>6.6</v>
      </c>
    </row>
    <row r="1895" spans="9:10" ht="13.15" x14ac:dyDescent="0.4">
      <c r="I1895" s="117">
        <v>46816</v>
      </c>
      <c r="J1895" s="118">
        <f t="shared" si="407"/>
        <v>6.6</v>
      </c>
    </row>
    <row r="1896" spans="9:10" ht="13.15" x14ac:dyDescent="0.4">
      <c r="I1896" s="117">
        <v>46817</v>
      </c>
      <c r="J1896" s="118">
        <f t="shared" si="407"/>
        <v>6.6</v>
      </c>
    </row>
    <row r="1897" spans="9:10" ht="13.15" x14ac:dyDescent="0.4">
      <c r="I1897" s="117">
        <v>46818</v>
      </c>
      <c r="J1897" s="118">
        <f t="shared" si="407"/>
        <v>6.6</v>
      </c>
    </row>
    <row r="1898" spans="9:10" ht="13.15" x14ac:dyDescent="0.4">
      <c r="I1898" s="117">
        <v>46819</v>
      </c>
      <c r="J1898" s="118">
        <f t="shared" ref="J1898:J1961" si="408">+J1897</f>
        <v>6.6</v>
      </c>
    </row>
    <row r="1899" spans="9:10" ht="13.15" x14ac:dyDescent="0.4">
      <c r="I1899" s="117">
        <v>46820</v>
      </c>
      <c r="J1899" s="118">
        <f t="shared" si="408"/>
        <v>6.6</v>
      </c>
    </row>
    <row r="1900" spans="9:10" ht="13.15" x14ac:dyDescent="0.4">
      <c r="I1900" s="117">
        <v>46821</v>
      </c>
      <c r="J1900" s="118">
        <f t="shared" si="408"/>
        <v>6.6</v>
      </c>
    </row>
    <row r="1901" spans="9:10" ht="13.15" x14ac:dyDescent="0.4">
      <c r="I1901" s="117">
        <v>46822</v>
      </c>
      <c r="J1901" s="118">
        <f t="shared" si="408"/>
        <v>6.6</v>
      </c>
    </row>
    <row r="1902" spans="9:10" ht="13.15" x14ac:dyDescent="0.4">
      <c r="I1902" s="117">
        <v>46823</v>
      </c>
      <c r="J1902" s="118">
        <f t="shared" si="408"/>
        <v>6.6</v>
      </c>
    </row>
    <row r="1903" spans="9:10" ht="13.15" x14ac:dyDescent="0.4">
      <c r="I1903" s="117">
        <v>46824</v>
      </c>
      <c r="J1903" s="118">
        <f t="shared" si="408"/>
        <v>6.6</v>
      </c>
    </row>
    <row r="1904" spans="9:10" ht="13.15" x14ac:dyDescent="0.4">
      <c r="I1904" s="117">
        <v>46825</v>
      </c>
      <c r="J1904" s="118">
        <f t="shared" si="408"/>
        <v>6.6</v>
      </c>
    </row>
    <row r="1905" spans="9:10" ht="13.15" x14ac:dyDescent="0.4">
      <c r="I1905" s="117">
        <v>46826</v>
      </c>
      <c r="J1905" s="118">
        <f t="shared" si="408"/>
        <v>6.6</v>
      </c>
    </row>
    <row r="1906" spans="9:10" ht="13.15" x14ac:dyDescent="0.4">
      <c r="I1906" s="117">
        <v>46827</v>
      </c>
      <c r="J1906" s="118">
        <f t="shared" si="408"/>
        <v>6.6</v>
      </c>
    </row>
    <row r="1907" spans="9:10" ht="13.15" x14ac:dyDescent="0.4">
      <c r="I1907" s="117">
        <v>46828</v>
      </c>
      <c r="J1907" s="118">
        <f t="shared" si="408"/>
        <v>6.6</v>
      </c>
    </row>
    <row r="1908" spans="9:10" ht="13.15" x14ac:dyDescent="0.4">
      <c r="I1908" s="117">
        <v>46829</v>
      </c>
      <c r="J1908" s="118">
        <f t="shared" si="408"/>
        <v>6.6</v>
      </c>
    </row>
    <row r="1909" spans="9:10" ht="13.15" x14ac:dyDescent="0.4">
      <c r="I1909" s="117">
        <v>46830</v>
      </c>
      <c r="J1909" s="118">
        <f t="shared" si="408"/>
        <v>6.6</v>
      </c>
    </row>
    <row r="1910" spans="9:10" ht="13.15" x14ac:dyDescent="0.4">
      <c r="I1910" s="117">
        <v>46831</v>
      </c>
      <c r="J1910" s="118">
        <f t="shared" si="408"/>
        <v>6.6</v>
      </c>
    </row>
    <row r="1911" spans="9:10" ht="13.15" x14ac:dyDescent="0.4">
      <c r="I1911" s="117">
        <v>46832</v>
      </c>
      <c r="J1911" s="118">
        <f t="shared" si="408"/>
        <v>6.6</v>
      </c>
    </row>
    <row r="1912" spans="9:10" ht="13.15" x14ac:dyDescent="0.4">
      <c r="I1912" s="117">
        <v>46833</v>
      </c>
      <c r="J1912" s="118">
        <f t="shared" si="408"/>
        <v>6.6</v>
      </c>
    </row>
    <row r="1913" spans="9:10" ht="13.15" x14ac:dyDescent="0.4">
      <c r="I1913" s="117">
        <v>46834</v>
      </c>
      <c r="J1913" s="118">
        <f t="shared" si="408"/>
        <v>6.6</v>
      </c>
    </row>
    <row r="1914" spans="9:10" ht="13.15" x14ac:dyDescent="0.4">
      <c r="I1914" s="117">
        <v>46835</v>
      </c>
      <c r="J1914" s="118">
        <f t="shared" si="408"/>
        <v>6.6</v>
      </c>
    </row>
    <row r="1915" spans="9:10" ht="13.15" x14ac:dyDescent="0.4">
      <c r="I1915" s="117">
        <v>46836</v>
      </c>
      <c r="J1915" s="118">
        <f t="shared" si="408"/>
        <v>6.6</v>
      </c>
    </row>
    <row r="1916" spans="9:10" ht="13.15" x14ac:dyDescent="0.4">
      <c r="I1916" s="117">
        <v>46837</v>
      </c>
      <c r="J1916" s="118">
        <f t="shared" si="408"/>
        <v>6.6</v>
      </c>
    </row>
    <row r="1917" spans="9:10" ht="13.15" x14ac:dyDescent="0.4">
      <c r="I1917" s="117">
        <v>46838</v>
      </c>
      <c r="J1917" s="118">
        <f t="shared" si="408"/>
        <v>6.6</v>
      </c>
    </row>
    <row r="1918" spans="9:10" ht="13.15" x14ac:dyDescent="0.4">
      <c r="I1918" s="117">
        <v>46839</v>
      </c>
      <c r="J1918" s="118">
        <f t="shared" si="408"/>
        <v>6.6</v>
      </c>
    </row>
    <row r="1919" spans="9:10" ht="13.15" x14ac:dyDescent="0.4">
      <c r="I1919" s="117">
        <v>46840</v>
      </c>
      <c r="J1919" s="118">
        <f t="shared" si="408"/>
        <v>6.6</v>
      </c>
    </row>
    <row r="1920" spans="9:10" ht="13.15" x14ac:dyDescent="0.4">
      <c r="I1920" s="117">
        <v>46841</v>
      </c>
      <c r="J1920" s="118">
        <f t="shared" si="408"/>
        <v>6.6</v>
      </c>
    </row>
    <row r="1921" spans="9:10" ht="13.15" x14ac:dyDescent="0.4">
      <c r="I1921" s="117">
        <v>46842</v>
      </c>
      <c r="J1921" s="118">
        <f t="shared" si="408"/>
        <v>6.6</v>
      </c>
    </row>
    <row r="1922" spans="9:10" ht="13.15" x14ac:dyDescent="0.4">
      <c r="I1922" s="117">
        <v>46843</v>
      </c>
      <c r="J1922" s="118">
        <f t="shared" si="408"/>
        <v>6.6</v>
      </c>
    </row>
    <row r="1923" spans="9:10" ht="13.15" x14ac:dyDescent="0.4">
      <c r="I1923" s="117">
        <v>46844</v>
      </c>
      <c r="J1923" s="118">
        <f t="shared" si="408"/>
        <v>6.6</v>
      </c>
    </row>
    <row r="1924" spans="9:10" ht="13.15" x14ac:dyDescent="0.4">
      <c r="I1924" s="117">
        <v>46845</v>
      </c>
      <c r="J1924" s="118">
        <f t="shared" si="408"/>
        <v>6.6</v>
      </c>
    </row>
    <row r="1925" spans="9:10" ht="13.15" x14ac:dyDescent="0.4">
      <c r="I1925" s="117">
        <v>46846</v>
      </c>
      <c r="J1925" s="118">
        <f t="shared" si="408"/>
        <v>6.6</v>
      </c>
    </row>
    <row r="1926" spans="9:10" ht="13.15" x14ac:dyDescent="0.4">
      <c r="I1926" s="117">
        <v>46847</v>
      </c>
      <c r="J1926" s="118">
        <f t="shared" si="408"/>
        <v>6.6</v>
      </c>
    </row>
    <row r="1927" spans="9:10" ht="13.15" x14ac:dyDescent="0.4">
      <c r="I1927" s="117">
        <v>46848</v>
      </c>
      <c r="J1927" s="118">
        <f t="shared" si="408"/>
        <v>6.6</v>
      </c>
    </row>
    <row r="1928" spans="9:10" ht="13.15" x14ac:dyDescent="0.4">
      <c r="I1928" s="117">
        <v>46849</v>
      </c>
      <c r="J1928" s="118">
        <f t="shared" si="408"/>
        <v>6.6</v>
      </c>
    </row>
    <row r="1929" spans="9:10" ht="13.15" x14ac:dyDescent="0.4">
      <c r="I1929" s="117">
        <v>46850</v>
      </c>
      <c r="J1929" s="118">
        <f t="shared" si="408"/>
        <v>6.6</v>
      </c>
    </row>
    <row r="1930" spans="9:10" ht="13.15" x14ac:dyDescent="0.4">
      <c r="I1930" s="117">
        <v>46851</v>
      </c>
      <c r="J1930" s="118">
        <f t="shared" si="408"/>
        <v>6.6</v>
      </c>
    </row>
    <row r="1931" spans="9:10" ht="13.15" x14ac:dyDescent="0.4">
      <c r="I1931" s="117">
        <v>46852</v>
      </c>
      <c r="J1931" s="118">
        <f t="shared" si="408"/>
        <v>6.6</v>
      </c>
    </row>
    <row r="1932" spans="9:10" ht="13.15" x14ac:dyDescent="0.4">
      <c r="I1932" s="117">
        <v>46853</v>
      </c>
      <c r="J1932" s="118">
        <f t="shared" si="408"/>
        <v>6.6</v>
      </c>
    </row>
    <row r="1933" spans="9:10" ht="13.15" x14ac:dyDescent="0.4">
      <c r="I1933" s="117">
        <v>46854</v>
      </c>
      <c r="J1933" s="118">
        <f t="shared" si="408"/>
        <v>6.6</v>
      </c>
    </row>
    <row r="1934" spans="9:10" ht="13.15" x14ac:dyDescent="0.4">
      <c r="I1934" s="117">
        <v>46855</v>
      </c>
      <c r="J1934" s="118">
        <f t="shared" si="408"/>
        <v>6.6</v>
      </c>
    </row>
    <row r="1935" spans="9:10" ht="13.15" x14ac:dyDescent="0.4">
      <c r="I1935" s="117">
        <v>46856</v>
      </c>
      <c r="J1935" s="118">
        <f t="shared" si="408"/>
        <v>6.6</v>
      </c>
    </row>
    <row r="1936" spans="9:10" ht="13.15" x14ac:dyDescent="0.4">
      <c r="I1936" s="117">
        <v>46857</v>
      </c>
      <c r="J1936" s="118">
        <f t="shared" si="408"/>
        <v>6.6</v>
      </c>
    </row>
    <row r="1937" spans="9:10" ht="13.15" x14ac:dyDescent="0.4">
      <c r="I1937" s="117">
        <v>46858</v>
      </c>
      <c r="J1937" s="118">
        <f t="shared" si="408"/>
        <v>6.6</v>
      </c>
    </row>
    <row r="1938" spans="9:10" ht="13.15" x14ac:dyDescent="0.4">
      <c r="I1938" s="117">
        <v>46859</v>
      </c>
      <c r="J1938" s="118">
        <f t="shared" si="408"/>
        <v>6.6</v>
      </c>
    </row>
    <row r="1939" spans="9:10" ht="13.15" x14ac:dyDescent="0.4">
      <c r="I1939" s="117">
        <v>46860</v>
      </c>
      <c r="J1939" s="118">
        <f t="shared" si="408"/>
        <v>6.6</v>
      </c>
    </row>
    <row r="1940" spans="9:10" ht="13.15" x14ac:dyDescent="0.4">
      <c r="I1940" s="117">
        <v>46861</v>
      </c>
      <c r="J1940" s="118">
        <f t="shared" si="408"/>
        <v>6.6</v>
      </c>
    </row>
    <row r="1941" spans="9:10" ht="13.15" x14ac:dyDescent="0.4">
      <c r="I1941" s="117">
        <v>46862</v>
      </c>
      <c r="J1941" s="118">
        <f t="shared" si="408"/>
        <v>6.6</v>
      </c>
    </row>
    <row r="1942" spans="9:10" ht="13.15" x14ac:dyDescent="0.4">
      <c r="I1942" s="117">
        <v>46863</v>
      </c>
      <c r="J1942" s="118">
        <f t="shared" si="408"/>
        <v>6.6</v>
      </c>
    </row>
    <row r="1943" spans="9:10" ht="13.15" x14ac:dyDescent="0.4">
      <c r="I1943" s="117">
        <v>46864</v>
      </c>
      <c r="J1943" s="118">
        <f t="shared" si="408"/>
        <v>6.6</v>
      </c>
    </row>
    <row r="1944" spans="9:10" ht="13.15" x14ac:dyDescent="0.4">
      <c r="I1944" s="117">
        <v>46865</v>
      </c>
      <c r="J1944" s="118">
        <f t="shared" si="408"/>
        <v>6.6</v>
      </c>
    </row>
    <row r="1945" spans="9:10" ht="13.15" x14ac:dyDescent="0.4">
      <c r="I1945" s="117">
        <v>46866</v>
      </c>
      <c r="J1945" s="118">
        <f t="shared" si="408"/>
        <v>6.6</v>
      </c>
    </row>
    <row r="1946" spans="9:10" ht="13.15" x14ac:dyDescent="0.4">
      <c r="I1946" s="117">
        <v>46867</v>
      </c>
      <c r="J1946" s="118">
        <f t="shared" si="408"/>
        <v>6.6</v>
      </c>
    </row>
    <row r="1947" spans="9:10" ht="13.15" x14ac:dyDescent="0.4">
      <c r="I1947" s="117">
        <v>46868</v>
      </c>
      <c r="J1947" s="118">
        <f t="shared" si="408"/>
        <v>6.6</v>
      </c>
    </row>
    <row r="1948" spans="9:10" ht="13.15" x14ac:dyDescent="0.4">
      <c r="I1948" s="117">
        <v>46869</v>
      </c>
      <c r="J1948" s="118">
        <f t="shared" si="408"/>
        <v>6.6</v>
      </c>
    </row>
    <row r="1949" spans="9:10" ht="13.15" x14ac:dyDescent="0.4">
      <c r="I1949" s="117">
        <v>46870</v>
      </c>
      <c r="J1949" s="118">
        <f t="shared" si="408"/>
        <v>6.6</v>
      </c>
    </row>
    <row r="1950" spans="9:10" ht="13.15" x14ac:dyDescent="0.4">
      <c r="I1950" s="117">
        <v>46871</v>
      </c>
      <c r="J1950" s="118">
        <f t="shared" si="408"/>
        <v>6.6</v>
      </c>
    </row>
    <row r="1951" spans="9:10" ht="13.15" x14ac:dyDescent="0.4">
      <c r="I1951" s="117">
        <v>46872</v>
      </c>
      <c r="J1951" s="118">
        <f t="shared" si="408"/>
        <v>6.6</v>
      </c>
    </row>
    <row r="1952" spans="9:10" ht="13.15" x14ac:dyDescent="0.4">
      <c r="I1952" s="117">
        <v>46873</v>
      </c>
      <c r="J1952" s="118">
        <f t="shared" si="408"/>
        <v>6.6</v>
      </c>
    </row>
    <row r="1953" spans="9:10" ht="13.15" x14ac:dyDescent="0.4">
      <c r="I1953" s="117">
        <v>46874</v>
      </c>
      <c r="J1953" s="118">
        <f t="shared" si="408"/>
        <v>6.6</v>
      </c>
    </row>
    <row r="1954" spans="9:10" ht="13.15" x14ac:dyDescent="0.4">
      <c r="I1954" s="117">
        <v>46875</v>
      </c>
      <c r="J1954" s="118">
        <f t="shared" si="408"/>
        <v>6.6</v>
      </c>
    </row>
    <row r="1955" spans="9:10" ht="13.15" x14ac:dyDescent="0.4">
      <c r="I1955" s="117">
        <v>46876</v>
      </c>
      <c r="J1955" s="118">
        <f t="shared" si="408"/>
        <v>6.6</v>
      </c>
    </row>
    <row r="1956" spans="9:10" ht="13.15" x14ac:dyDescent="0.4">
      <c r="I1956" s="117">
        <v>46877</v>
      </c>
      <c r="J1956" s="118">
        <f t="shared" si="408"/>
        <v>6.6</v>
      </c>
    </row>
    <row r="1957" spans="9:10" ht="13.15" x14ac:dyDescent="0.4">
      <c r="I1957" s="117">
        <v>46878</v>
      </c>
      <c r="J1957" s="118">
        <f t="shared" si="408"/>
        <v>6.6</v>
      </c>
    </row>
    <row r="1958" spans="9:10" ht="13.15" x14ac:dyDescent="0.4">
      <c r="I1958" s="117">
        <v>46879</v>
      </c>
      <c r="J1958" s="118">
        <f t="shared" si="408"/>
        <v>6.6</v>
      </c>
    </row>
    <row r="1959" spans="9:10" ht="13.15" x14ac:dyDescent="0.4">
      <c r="I1959" s="117">
        <v>46880</v>
      </c>
      <c r="J1959" s="118">
        <f t="shared" si="408"/>
        <v>6.6</v>
      </c>
    </row>
    <row r="1960" spans="9:10" ht="13.15" x14ac:dyDescent="0.4">
      <c r="I1960" s="117">
        <v>46881</v>
      </c>
      <c r="J1960" s="118">
        <f t="shared" si="408"/>
        <v>6.6</v>
      </c>
    </row>
    <row r="1961" spans="9:10" ht="13.15" x14ac:dyDescent="0.4">
      <c r="I1961" s="117">
        <v>46882</v>
      </c>
      <c r="J1961" s="118">
        <f t="shared" si="408"/>
        <v>6.6</v>
      </c>
    </row>
    <row r="1962" spans="9:10" ht="13.15" x14ac:dyDescent="0.4">
      <c r="I1962" s="117">
        <v>46883</v>
      </c>
      <c r="J1962" s="118">
        <f t="shared" ref="J1962:J2025" si="409">+J1961</f>
        <v>6.6</v>
      </c>
    </row>
    <row r="1963" spans="9:10" ht="13.15" x14ac:dyDescent="0.4">
      <c r="I1963" s="117">
        <v>46884</v>
      </c>
      <c r="J1963" s="118">
        <f t="shared" si="409"/>
        <v>6.6</v>
      </c>
    </row>
    <row r="1964" spans="9:10" ht="13.15" x14ac:dyDescent="0.4">
      <c r="I1964" s="117">
        <v>46885</v>
      </c>
      <c r="J1964" s="118">
        <f t="shared" si="409"/>
        <v>6.6</v>
      </c>
    </row>
    <row r="1965" spans="9:10" ht="13.15" x14ac:dyDescent="0.4">
      <c r="I1965" s="117">
        <v>46886</v>
      </c>
      <c r="J1965" s="118">
        <f t="shared" si="409"/>
        <v>6.6</v>
      </c>
    </row>
    <row r="1966" spans="9:10" ht="13.15" x14ac:dyDescent="0.4">
      <c r="I1966" s="117">
        <v>46887</v>
      </c>
      <c r="J1966" s="118">
        <f t="shared" si="409"/>
        <v>6.6</v>
      </c>
    </row>
    <row r="1967" spans="9:10" ht="13.15" x14ac:dyDescent="0.4">
      <c r="I1967" s="117">
        <v>46888</v>
      </c>
      <c r="J1967" s="118">
        <f t="shared" si="409"/>
        <v>6.6</v>
      </c>
    </row>
    <row r="1968" spans="9:10" ht="13.15" x14ac:dyDescent="0.4">
      <c r="I1968" s="117">
        <v>46889</v>
      </c>
      <c r="J1968" s="118">
        <f t="shared" si="409"/>
        <v>6.6</v>
      </c>
    </row>
    <row r="1969" spans="9:10" ht="13.15" x14ac:dyDescent="0.4">
      <c r="I1969" s="117">
        <v>46890</v>
      </c>
      <c r="J1969" s="118">
        <f t="shared" si="409"/>
        <v>6.6</v>
      </c>
    </row>
    <row r="1970" spans="9:10" ht="13.15" x14ac:dyDescent="0.4">
      <c r="I1970" s="117">
        <v>46891</v>
      </c>
      <c r="J1970" s="118">
        <f t="shared" si="409"/>
        <v>6.6</v>
      </c>
    </row>
    <row r="1971" spans="9:10" ht="13.15" x14ac:dyDescent="0.4">
      <c r="I1971" s="117">
        <v>46892</v>
      </c>
      <c r="J1971" s="118">
        <f t="shared" si="409"/>
        <v>6.6</v>
      </c>
    </row>
    <row r="1972" spans="9:10" ht="13.15" x14ac:dyDescent="0.4">
      <c r="I1972" s="117">
        <v>46893</v>
      </c>
      <c r="J1972" s="118">
        <f t="shared" si="409"/>
        <v>6.6</v>
      </c>
    </row>
    <row r="1973" spans="9:10" ht="13.15" x14ac:dyDescent="0.4">
      <c r="I1973" s="117">
        <v>46894</v>
      </c>
      <c r="J1973" s="118">
        <f t="shared" si="409"/>
        <v>6.6</v>
      </c>
    </row>
    <row r="1974" spans="9:10" ht="13.15" x14ac:dyDescent="0.4">
      <c r="I1974" s="117">
        <v>46895</v>
      </c>
      <c r="J1974" s="118">
        <f t="shared" si="409"/>
        <v>6.6</v>
      </c>
    </row>
    <row r="1975" spans="9:10" ht="13.15" x14ac:dyDescent="0.4">
      <c r="I1975" s="117">
        <v>46896</v>
      </c>
      <c r="J1975" s="118">
        <f t="shared" si="409"/>
        <v>6.6</v>
      </c>
    </row>
    <row r="1976" spans="9:10" ht="13.15" x14ac:dyDescent="0.4">
      <c r="I1976" s="117">
        <v>46897</v>
      </c>
      <c r="J1976" s="118">
        <f t="shared" si="409"/>
        <v>6.6</v>
      </c>
    </row>
    <row r="1977" spans="9:10" ht="13.15" x14ac:dyDescent="0.4">
      <c r="I1977" s="117">
        <v>46898</v>
      </c>
      <c r="J1977" s="118">
        <f t="shared" si="409"/>
        <v>6.6</v>
      </c>
    </row>
    <row r="1978" spans="9:10" ht="13.15" x14ac:dyDescent="0.4">
      <c r="I1978" s="117">
        <v>46899</v>
      </c>
      <c r="J1978" s="118">
        <f t="shared" si="409"/>
        <v>6.6</v>
      </c>
    </row>
    <row r="1979" spans="9:10" ht="13.15" x14ac:dyDescent="0.4">
      <c r="I1979" s="117">
        <v>46900</v>
      </c>
      <c r="J1979" s="118">
        <f t="shared" si="409"/>
        <v>6.6</v>
      </c>
    </row>
    <row r="1980" spans="9:10" ht="13.15" x14ac:dyDescent="0.4">
      <c r="I1980" s="117">
        <v>46901</v>
      </c>
      <c r="J1980" s="118">
        <f t="shared" si="409"/>
        <v>6.6</v>
      </c>
    </row>
    <row r="1981" spans="9:10" ht="13.15" x14ac:dyDescent="0.4">
      <c r="I1981" s="117">
        <v>46902</v>
      </c>
      <c r="J1981" s="118">
        <f t="shared" si="409"/>
        <v>6.6</v>
      </c>
    </row>
    <row r="1982" spans="9:10" ht="13.15" x14ac:dyDescent="0.4">
      <c r="I1982" s="117">
        <v>46903</v>
      </c>
      <c r="J1982" s="118">
        <f t="shared" si="409"/>
        <v>6.6</v>
      </c>
    </row>
    <row r="1983" spans="9:10" ht="13.15" x14ac:dyDescent="0.4">
      <c r="I1983" s="117">
        <v>46904</v>
      </c>
      <c r="J1983" s="118">
        <f t="shared" si="409"/>
        <v>6.6</v>
      </c>
    </row>
    <row r="1984" spans="9:10" ht="13.15" x14ac:dyDescent="0.4">
      <c r="I1984" s="117">
        <v>46905</v>
      </c>
      <c r="J1984" s="118">
        <f t="shared" si="409"/>
        <v>6.6</v>
      </c>
    </row>
    <row r="1985" spans="9:10" ht="13.15" x14ac:dyDescent="0.4">
      <c r="I1985" s="117">
        <v>46906</v>
      </c>
      <c r="J1985" s="118">
        <f t="shared" si="409"/>
        <v>6.6</v>
      </c>
    </row>
    <row r="1986" spans="9:10" ht="13.15" x14ac:dyDescent="0.4">
      <c r="I1986" s="117">
        <v>46907</v>
      </c>
      <c r="J1986" s="118">
        <f t="shared" si="409"/>
        <v>6.6</v>
      </c>
    </row>
    <row r="1987" spans="9:10" ht="13.15" x14ac:dyDescent="0.4">
      <c r="I1987" s="117">
        <v>46908</v>
      </c>
      <c r="J1987" s="118">
        <f t="shared" si="409"/>
        <v>6.6</v>
      </c>
    </row>
    <row r="1988" spans="9:10" ht="13.15" x14ac:dyDescent="0.4">
      <c r="I1988" s="117">
        <v>46909</v>
      </c>
      <c r="J1988" s="118">
        <f t="shared" si="409"/>
        <v>6.6</v>
      </c>
    </row>
    <row r="1989" spans="9:10" ht="13.15" x14ac:dyDescent="0.4">
      <c r="I1989" s="117">
        <v>46910</v>
      </c>
      <c r="J1989" s="118">
        <f t="shared" si="409"/>
        <v>6.6</v>
      </c>
    </row>
    <row r="1990" spans="9:10" ht="13.15" x14ac:dyDescent="0.4">
      <c r="I1990" s="117">
        <v>46911</v>
      </c>
      <c r="J1990" s="118">
        <f t="shared" si="409"/>
        <v>6.6</v>
      </c>
    </row>
    <row r="1991" spans="9:10" ht="13.15" x14ac:dyDescent="0.4">
      <c r="I1991" s="117">
        <v>46912</v>
      </c>
      <c r="J1991" s="118">
        <f t="shared" si="409"/>
        <v>6.6</v>
      </c>
    </row>
    <row r="1992" spans="9:10" ht="13.15" x14ac:dyDescent="0.4">
      <c r="I1992" s="117">
        <v>46913</v>
      </c>
      <c r="J1992" s="118">
        <f t="shared" si="409"/>
        <v>6.6</v>
      </c>
    </row>
    <row r="1993" spans="9:10" ht="13.15" x14ac:dyDescent="0.4">
      <c r="I1993" s="117">
        <v>46914</v>
      </c>
      <c r="J1993" s="118">
        <f t="shared" si="409"/>
        <v>6.6</v>
      </c>
    </row>
    <row r="1994" spans="9:10" ht="13.15" x14ac:dyDescent="0.4">
      <c r="I1994" s="117">
        <v>46915</v>
      </c>
      <c r="J1994" s="118">
        <f t="shared" si="409"/>
        <v>6.6</v>
      </c>
    </row>
    <row r="1995" spans="9:10" ht="13.15" x14ac:dyDescent="0.4">
      <c r="I1995" s="117">
        <v>46916</v>
      </c>
      <c r="J1995" s="118">
        <f t="shared" si="409"/>
        <v>6.6</v>
      </c>
    </row>
    <row r="1996" spans="9:10" ht="13.15" x14ac:dyDescent="0.4">
      <c r="I1996" s="117">
        <v>46917</v>
      </c>
      <c r="J1996" s="118">
        <f t="shared" si="409"/>
        <v>6.6</v>
      </c>
    </row>
    <row r="1997" spans="9:10" ht="13.15" x14ac:dyDescent="0.4">
      <c r="I1997" s="117">
        <v>46918</v>
      </c>
      <c r="J1997" s="118">
        <f t="shared" si="409"/>
        <v>6.6</v>
      </c>
    </row>
    <row r="1998" spans="9:10" ht="13.15" x14ac:dyDescent="0.4">
      <c r="I1998" s="117">
        <v>46919</v>
      </c>
      <c r="J1998" s="118">
        <f t="shared" si="409"/>
        <v>6.6</v>
      </c>
    </row>
    <row r="1999" spans="9:10" ht="13.15" x14ac:dyDescent="0.4">
      <c r="I1999" s="117">
        <v>46920</v>
      </c>
      <c r="J1999" s="118">
        <f t="shared" si="409"/>
        <v>6.6</v>
      </c>
    </row>
    <row r="2000" spans="9:10" ht="13.15" x14ac:dyDescent="0.4">
      <c r="I2000" s="117">
        <v>46921</v>
      </c>
      <c r="J2000" s="118">
        <f t="shared" si="409"/>
        <v>6.6</v>
      </c>
    </row>
    <row r="2001" spans="9:10" ht="13.15" x14ac:dyDescent="0.4">
      <c r="I2001" s="117">
        <v>46922</v>
      </c>
      <c r="J2001" s="118">
        <f t="shared" si="409"/>
        <v>6.6</v>
      </c>
    </row>
    <row r="2002" spans="9:10" ht="13.15" x14ac:dyDescent="0.4">
      <c r="I2002" s="117">
        <v>46923</v>
      </c>
      <c r="J2002" s="118">
        <f t="shared" si="409"/>
        <v>6.6</v>
      </c>
    </row>
    <row r="2003" spans="9:10" ht="13.15" x14ac:dyDescent="0.4">
      <c r="I2003" s="117">
        <v>46924</v>
      </c>
      <c r="J2003" s="118">
        <f t="shared" si="409"/>
        <v>6.6</v>
      </c>
    </row>
    <row r="2004" spans="9:10" ht="13.15" x14ac:dyDescent="0.4">
      <c r="I2004" s="117">
        <v>46925</v>
      </c>
      <c r="J2004" s="118">
        <f t="shared" si="409"/>
        <v>6.6</v>
      </c>
    </row>
    <row r="2005" spans="9:10" ht="13.15" x14ac:dyDescent="0.4">
      <c r="I2005" s="117">
        <v>46926</v>
      </c>
      <c r="J2005" s="118">
        <f t="shared" si="409"/>
        <v>6.6</v>
      </c>
    </row>
    <row r="2006" spans="9:10" ht="13.15" x14ac:dyDescent="0.4">
      <c r="I2006" s="117">
        <v>46927</v>
      </c>
      <c r="J2006" s="118">
        <f t="shared" si="409"/>
        <v>6.6</v>
      </c>
    </row>
    <row r="2007" spans="9:10" ht="13.15" x14ac:dyDescent="0.4">
      <c r="I2007" s="117">
        <v>46928</v>
      </c>
      <c r="J2007" s="118">
        <f t="shared" si="409"/>
        <v>6.6</v>
      </c>
    </row>
    <row r="2008" spans="9:10" ht="13.15" x14ac:dyDescent="0.4">
      <c r="I2008" s="117">
        <v>46929</v>
      </c>
      <c r="J2008" s="118">
        <f t="shared" si="409"/>
        <v>6.6</v>
      </c>
    </row>
    <row r="2009" spans="9:10" ht="13.15" x14ac:dyDescent="0.4">
      <c r="I2009" s="117">
        <v>46930</v>
      </c>
      <c r="J2009" s="118">
        <f t="shared" si="409"/>
        <v>6.6</v>
      </c>
    </row>
    <row r="2010" spans="9:10" ht="13.15" x14ac:dyDescent="0.4">
      <c r="I2010" s="117">
        <v>46931</v>
      </c>
      <c r="J2010" s="118">
        <f t="shared" si="409"/>
        <v>6.6</v>
      </c>
    </row>
    <row r="2011" spans="9:10" ht="13.15" x14ac:dyDescent="0.4">
      <c r="I2011" s="117">
        <v>46932</v>
      </c>
      <c r="J2011" s="118">
        <f t="shared" si="409"/>
        <v>6.6</v>
      </c>
    </row>
    <row r="2012" spans="9:10" ht="13.15" x14ac:dyDescent="0.4">
      <c r="I2012" s="117">
        <v>46933</v>
      </c>
      <c r="J2012" s="118">
        <f t="shared" si="409"/>
        <v>6.6</v>
      </c>
    </row>
    <row r="2013" spans="9:10" ht="13.15" x14ac:dyDescent="0.4">
      <c r="I2013" s="117">
        <v>46934</v>
      </c>
      <c r="J2013" s="118">
        <f t="shared" si="409"/>
        <v>6.6</v>
      </c>
    </row>
    <row r="2014" spans="9:10" ht="13.15" x14ac:dyDescent="0.4">
      <c r="I2014" s="117">
        <v>46935</v>
      </c>
      <c r="J2014" s="118">
        <f t="shared" si="409"/>
        <v>6.6</v>
      </c>
    </row>
    <row r="2015" spans="9:10" ht="13.15" x14ac:dyDescent="0.4">
      <c r="I2015" s="117">
        <v>46936</v>
      </c>
      <c r="J2015" s="118">
        <f t="shared" si="409"/>
        <v>6.6</v>
      </c>
    </row>
    <row r="2016" spans="9:10" ht="13.15" x14ac:dyDescent="0.4">
      <c r="I2016" s="117">
        <v>46937</v>
      </c>
      <c r="J2016" s="118">
        <f t="shared" si="409"/>
        <v>6.6</v>
      </c>
    </row>
    <row r="2017" spans="9:10" ht="13.15" x14ac:dyDescent="0.4">
      <c r="I2017" s="117">
        <v>46938</v>
      </c>
      <c r="J2017" s="118">
        <f t="shared" si="409"/>
        <v>6.6</v>
      </c>
    </row>
    <row r="2018" spans="9:10" ht="13.15" x14ac:dyDescent="0.4">
      <c r="I2018" s="117">
        <v>46939</v>
      </c>
      <c r="J2018" s="118">
        <f t="shared" si="409"/>
        <v>6.6</v>
      </c>
    </row>
    <row r="2019" spans="9:10" ht="13.15" x14ac:dyDescent="0.4">
      <c r="I2019" s="117">
        <v>46940</v>
      </c>
      <c r="J2019" s="118">
        <f t="shared" si="409"/>
        <v>6.6</v>
      </c>
    </row>
    <row r="2020" spans="9:10" ht="13.15" x14ac:dyDescent="0.4">
      <c r="I2020" s="117">
        <v>46941</v>
      </c>
      <c r="J2020" s="118">
        <f t="shared" si="409"/>
        <v>6.6</v>
      </c>
    </row>
    <row r="2021" spans="9:10" ht="13.15" x14ac:dyDescent="0.4">
      <c r="I2021" s="117">
        <v>46942</v>
      </c>
      <c r="J2021" s="118">
        <f t="shared" si="409"/>
        <v>6.6</v>
      </c>
    </row>
    <row r="2022" spans="9:10" ht="13.15" x14ac:dyDescent="0.4">
      <c r="I2022" s="117">
        <v>46943</v>
      </c>
      <c r="J2022" s="118">
        <f t="shared" si="409"/>
        <v>6.6</v>
      </c>
    </row>
    <row r="2023" spans="9:10" ht="13.15" x14ac:dyDescent="0.4">
      <c r="I2023" s="117">
        <v>46944</v>
      </c>
      <c r="J2023" s="118">
        <f t="shared" si="409"/>
        <v>6.6</v>
      </c>
    </row>
    <row r="2024" spans="9:10" ht="13.15" x14ac:dyDescent="0.4">
      <c r="I2024" s="117">
        <v>46945</v>
      </c>
      <c r="J2024" s="118">
        <f t="shared" si="409"/>
        <v>6.6</v>
      </c>
    </row>
    <row r="2025" spans="9:10" ht="13.15" x14ac:dyDescent="0.4">
      <c r="I2025" s="117">
        <v>46946</v>
      </c>
      <c r="J2025" s="118">
        <f t="shared" si="409"/>
        <v>6.6</v>
      </c>
    </row>
    <row r="2026" spans="9:10" ht="13.15" x14ac:dyDescent="0.4">
      <c r="I2026" s="117">
        <v>46947</v>
      </c>
      <c r="J2026" s="118">
        <f t="shared" ref="J2026:J2089" si="410">+J2025</f>
        <v>6.6</v>
      </c>
    </row>
    <row r="2027" spans="9:10" ht="13.15" x14ac:dyDescent="0.4">
      <c r="I2027" s="117">
        <v>46948</v>
      </c>
      <c r="J2027" s="118">
        <f t="shared" si="410"/>
        <v>6.6</v>
      </c>
    </row>
    <row r="2028" spans="9:10" ht="13.15" x14ac:dyDescent="0.4">
      <c r="I2028" s="117">
        <v>46949</v>
      </c>
      <c r="J2028" s="118">
        <f t="shared" si="410"/>
        <v>6.6</v>
      </c>
    </row>
    <row r="2029" spans="9:10" ht="13.15" x14ac:dyDescent="0.4">
      <c r="I2029" s="117">
        <v>46950</v>
      </c>
      <c r="J2029" s="118">
        <f t="shared" si="410"/>
        <v>6.6</v>
      </c>
    </row>
    <row r="2030" spans="9:10" ht="13.15" x14ac:dyDescent="0.4">
      <c r="I2030" s="117">
        <v>46951</v>
      </c>
      <c r="J2030" s="118">
        <f t="shared" si="410"/>
        <v>6.6</v>
      </c>
    </row>
    <row r="2031" spans="9:10" ht="13.15" x14ac:dyDescent="0.4">
      <c r="I2031" s="117">
        <v>46952</v>
      </c>
      <c r="J2031" s="118">
        <f t="shared" si="410"/>
        <v>6.6</v>
      </c>
    </row>
    <row r="2032" spans="9:10" ht="13.15" x14ac:dyDescent="0.4">
      <c r="I2032" s="117">
        <v>46953</v>
      </c>
      <c r="J2032" s="118">
        <f t="shared" si="410"/>
        <v>6.6</v>
      </c>
    </row>
    <row r="2033" spans="9:10" ht="13.15" x14ac:dyDescent="0.4">
      <c r="I2033" s="117">
        <v>46954</v>
      </c>
      <c r="J2033" s="118">
        <f t="shared" si="410"/>
        <v>6.6</v>
      </c>
    </row>
    <row r="2034" spans="9:10" ht="13.15" x14ac:dyDescent="0.4">
      <c r="I2034" s="117">
        <v>46955</v>
      </c>
      <c r="J2034" s="118">
        <f t="shared" si="410"/>
        <v>6.6</v>
      </c>
    </row>
    <row r="2035" spans="9:10" ht="13.15" x14ac:dyDescent="0.4">
      <c r="I2035" s="117">
        <v>46956</v>
      </c>
      <c r="J2035" s="118">
        <f t="shared" si="410"/>
        <v>6.6</v>
      </c>
    </row>
    <row r="2036" spans="9:10" ht="13.15" x14ac:dyDescent="0.4">
      <c r="I2036" s="117">
        <v>46957</v>
      </c>
      <c r="J2036" s="118">
        <f t="shared" si="410"/>
        <v>6.6</v>
      </c>
    </row>
    <row r="2037" spans="9:10" ht="13.15" x14ac:dyDescent="0.4">
      <c r="I2037" s="117">
        <v>46958</v>
      </c>
      <c r="J2037" s="118">
        <f t="shared" si="410"/>
        <v>6.6</v>
      </c>
    </row>
    <row r="2038" spans="9:10" ht="13.15" x14ac:dyDescent="0.4">
      <c r="I2038" s="117">
        <v>46959</v>
      </c>
      <c r="J2038" s="118">
        <f t="shared" si="410"/>
        <v>6.6</v>
      </c>
    </row>
    <row r="2039" spans="9:10" ht="13.15" x14ac:dyDescent="0.4">
      <c r="I2039" s="117">
        <v>46960</v>
      </c>
      <c r="J2039" s="118">
        <f t="shared" si="410"/>
        <v>6.6</v>
      </c>
    </row>
    <row r="2040" spans="9:10" ht="13.15" x14ac:dyDescent="0.4">
      <c r="I2040" s="117">
        <v>46961</v>
      </c>
      <c r="J2040" s="118">
        <f t="shared" si="410"/>
        <v>6.6</v>
      </c>
    </row>
    <row r="2041" spans="9:10" ht="13.15" x14ac:dyDescent="0.4">
      <c r="I2041" s="117">
        <v>46962</v>
      </c>
      <c r="J2041" s="118">
        <f t="shared" si="410"/>
        <v>6.6</v>
      </c>
    </row>
    <row r="2042" spans="9:10" ht="13.15" x14ac:dyDescent="0.4">
      <c r="I2042" s="117">
        <v>46963</v>
      </c>
      <c r="J2042" s="118">
        <f t="shared" si="410"/>
        <v>6.6</v>
      </c>
    </row>
    <row r="2043" spans="9:10" ht="13.15" x14ac:dyDescent="0.4">
      <c r="I2043" s="117">
        <v>46964</v>
      </c>
      <c r="J2043" s="118">
        <f t="shared" si="410"/>
        <v>6.6</v>
      </c>
    </row>
    <row r="2044" spans="9:10" ht="13.15" x14ac:dyDescent="0.4">
      <c r="I2044" s="117">
        <v>46965</v>
      </c>
      <c r="J2044" s="118">
        <f t="shared" si="410"/>
        <v>6.6</v>
      </c>
    </row>
    <row r="2045" spans="9:10" ht="13.15" x14ac:dyDescent="0.4">
      <c r="I2045" s="117">
        <v>46966</v>
      </c>
      <c r="J2045" s="118">
        <f t="shared" si="410"/>
        <v>6.6</v>
      </c>
    </row>
    <row r="2046" spans="9:10" ht="13.15" x14ac:dyDescent="0.4">
      <c r="I2046" s="117">
        <v>46967</v>
      </c>
      <c r="J2046" s="118">
        <f t="shared" si="410"/>
        <v>6.6</v>
      </c>
    </row>
    <row r="2047" spans="9:10" ht="13.15" x14ac:dyDescent="0.4">
      <c r="I2047" s="117">
        <v>46968</v>
      </c>
      <c r="J2047" s="118">
        <f t="shared" si="410"/>
        <v>6.6</v>
      </c>
    </row>
    <row r="2048" spans="9:10" ht="13.15" x14ac:dyDescent="0.4">
      <c r="I2048" s="117">
        <v>46969</v>
      </c>
      <c r="J2048" s="118">
        <f t="shared" si="410"/>
        <v>6.6</v>
      </c>
    </row>
    <row r="2049" spans="9:10" ht="13.15" x14ac:dyDescent="0.4">
      <c r="I2049" s="117">
        <v>46970</v>
      </c>
      <c r="J2049" s="118">
        <f t="shared" si="410"/>
        <v>6.6</v>
      </c>
    </row>
    <row r="2050" spans="9:10" ht="13.15" x14ac:dyDescent="0.4">
      <c r="I2050" s="117">
        <v>46971</v>
      </c>
      <c r="J2050" s="118">
        <f t="shared" si="410"/>
        <v>6.6</v>
      </c>
    </row>
    <row r="2051" spans="9:10" ht="13.15" x14ac:dyDescent="0.4">
      <c r="I2051" s="117">
        <v>46972</v>
      </c>
      <c r="J2051" s="118">
        <f t="shared" si="410"/>
        <v>6.6</v>
      </c>
    </row>
    <row r="2052" spans="9:10" ht="13.15" x14ac:dyDescent="0.4">
      <c r="I2052" s="117">
        <v>46973</v>
      </c>
      <c r="J2052" s="118">
        <f t="shared" si="410"/>
        <v>6.6</v>
      </c>
    </row>
    <row r="2053" spans="9:10" ht="13.15" x14ac:dyDescent="0.4">
      <c r="I2053" s="117">
        <v>46974</v>
      </c>
      <c r="J2053" s="118">
        <f t="shared" si="410"/>
        <v>6.6</v>
      </c>
    </row>
    <row r="2054" spans="9:10" ht="13.15" x14ac:dyDescent="0.4">
      <c r="I2054" s="117">
        <v>46975</v>
      </c>
      <c r="J2054" s="118">
        <f t="shared" si="410"/>
        <v>6.6</v>
      </c>
    </row>
    <row r="2055" spans="9:10" ht="13.15" x14ac:dyDescent="0.4">
      <c r="I2055" s="117">
        <v>46976</v>
      </c>
      <c r="J2055" s="118">
        <f t="shared" si="410"/>
        <v>6.6</v>
      </c>
    </row>
    <row r="2056" spans="9:10" ht="13.15" x14ac:dyDescent="0.4">
      <c r="I2056" s="117">
        <v>46977</v>
      </c>
      <c r="J2056" s="118">
        <f t="shared" si="410"/>
        <v>6.6</v>
      </c>
    </row>
    <row r="2057" spans="9:10" ht="13.15" x14ac:dyDescent="0.4">
      <c r="I2057" s="117">
        <v>46978</v>
      </c>
      <c r="J2057" s="118">
        <f t="shared" si="410"/>
        <v>6.6</v>
      </c>
    </row>
    <row r="2058" spans="9:10" ht="13.15" x14ac:dyDescent="0.4">
      <c r="I2058" s="117">
        <v>46979</v>
      </c>
      <c r="J2058" s="118">
        <f t="shared" si="410"/>
        <v>6.6</v>
      </c>
    </row>
    <row r="2059" spans="9:10" ht="13.15" x14ac:dyDescent="0.4">
      <c r="I2059" s="117">
        <v>46980</v>
      </c>
      <c r="J2059" s="118">
        <f t="shared" si="410"/>
        <v>6.6</v>
      </c>
    </row>
    <row r="2060" spans="9:10" ht="13.15" x14ac:dyDescent="0.4">
      <c r="I2060" s="117">
        <v>46981</v>
      </c>
      <c r="J2060" s="118">
        <f t="shared" si="410"/>
        <v>6.6</v>
      </c>
    </row>
    <row r="2061" spans="9:10" ht="13.15" x14ac:dyDescent="0.4">
      <c r="I2061" s="117">
        <v>46982</v>
      </c>
      <c r="J2061" s="118">
        <f t="shared" si="410"/>
        <v>6.6</v>
      </c>
    </row>
    <row r="2062" spans="9:10" ht="13.15" x14ac:dyDescent="0.4">
      <c r="I2062" s="117">
        <v>46983</v>
      </c>
      <c r="J2062" s="118">
        <f t="shared" si="410"/>
        <v>6.6</v>
      </c>
    </row>
    <row r="2063" spans="9:10" ht="13.15" x14ac:dyDescent="0.4">
      <c r="I2063" s="117">
        <v>46984</v>
      </c>
      <c r="J2063" s="118">
        <f t="shared" si="410"/>
        <v>6.6</v>
      </c>
    </row>
    <row r="2064" spans="9:10" ht="13.15" x14ac:dyDescent="0.4">
      <c r="I2064" s="117">
        <v>46985</v>
      </c>
      <c r="J2064" s="118">
        <f t="shared" si="410"/>
        <v>6.6</v>
      </c>
    </row>
    <row r="2065" spans="9:10" ht="13.15" x14ac:dyDescent="0.4">
      <c r="I2065" s="117">
        <v>46986</v>
      </c>
      <c r="J2065" s="118">
        <f t="shared" si="410"/>
        <v>6.6</v>
      </c>
    </row>
    <row r="2066" spans="9:10" ht="13.15" x14ac:dyDescent="0.4">
      <c r="I2066" s="117">
        <v>46987</v>
      </c>
      <c r="J2066" s="118">
        <f t="shared" si="410"/>
        <v>6.6</v>
      </c>
    </row>
    <row r="2067" spans="9:10" ht="13.15" x14ac:dyDescent="0.4">
      <c r="I2067" s="117">
        <v>46988</v>
      </c>
      <c r="J2067" s="118">
        <f t="shared" si="410"/>
        <v>6.6</v>
      </c>
    </row>
    <row r="2068" spans="9:10" ht="13.15" x14ac:dyDescent="0.4">
      <c r="I2068" s="117">
        <v>46989</v>
      </c>
      <c r="J2068" s="118">
        <f t="shared" si="410"/>
        <v>6.6</v>
      </c>
    </row>
    <row r="2069" spans="9:10" ht="13.15" x14ac:dyDescent="0.4">
      <c r="I2069" s="117">
        <v>46990</v>
      </c>
      <c r="J2069" s="118">
        <f t="shared" si="410"/>
        <v>6.6</v>
      </c>
    </row>
    <row r="2070" spans="9:10" ht="13.15" x14ac:dyDescent="0.4">
      <c r="I2070" s="117">
        <v>46991</v>
      </c>
      <c r="J2070" s="118">
        <f t="shared" si="410"/>
        <v>6.6</v>
      </c>
    </row>
    <row r="2071" spans="9:10" ht="13.15" x14ac:dyDescent="0.4">
      <c r="I2071" s="117">
        <v>46992</v>
      </c>
      <c r="J2071" s="118">
        <f t="shared" si="410"/>
        <v>6.6</v>
      </c>
    </row>
    <row r="2072" spans="9:10" ht="13.15" x14ac:dyDescent="0.4">
      <c r="I2072" s="117">
        <v>46993</v>
      </c>
      <c r="J2072" s="118">
        <f t="shared" si="410"/>
        <v>6.6</v>
      </c>
    </row>
    <row r="2073" spans="9:10" ht="13.15" x14ac:dyDescent="0.4">
      <c r="I2073" s="117">
        <v>46994</v>
      </c>
      <c r="J2073" s="118">
        <f t="shared" si="410"/>
        <v>6.6</v>
      </c>
    </row>
    <row r="2074" spans="9:10" ht="13.15" x14ac:dyDescent="0.4">
      <c r="I2074" s="117">
        <v>46995</v>
      </c>
      <c r="J2074" s="118">
        <f t="shared" si="410"/>
        <v>6.6</v>
      </c>
    </row>
    <row r="2075" spans="9:10" ht="13.15" x14ac:dyDescent="0.4">
      <c r="I2075" s="117">
        <v>46996</v>
      </c>
      <c r="J2075" s="118">
        <f t="shared" si="410"/>
        <v>6.6</v>
      </c>
    </row>
    <row r="2076" spans="9:10" ht="13.15" x14ac:dyDescent="0.4">
      <c r="I2076" s="117">
        <v>46997</v>
      </c>
      <c r="J2076" s="118">
        <f t="shared" si="410"/>
        <v>6.6</v>
      </c>
    </row>
    <row r="2077" spans="9:10" ht="13.15" x14ac:dyDescent="0.4">
      <c r="I2077" s="117">
        <v>46998</v>
      </c>
      <c r="J2077" s="118">
        <f t="shared" si="410"/>
        <v>6.6</v>
      </c>
    </row>
    <row r="2078" spans="9:10" ht="13.15" x14ac:dyDescent="0.4">
      <c r="I2078" s="117">
        <v>46999</v>
      </c>
      <c r="J2078" s="118">
        <f t="shared" si="410"/>
        <v>6.6</v>
      </c>
    </row>
    <row r="2079" spans="9:10" ht="13.15" x14ac:dyDescent="0.4">
      <c r="I2079" s="117">
        <v>47000</v>
      </c>
      <c r="J2079" s="118">
        <f t="shared" si="410"/>
        <v>6.6</v>
      </c>
    </row>
    <row r="2080" spans="9:10" ht="13.15" x14ac:dyDescent="0.4">
      <c r="I2080" s="117">
        <v>47001</v>
      </c>
      <c r="J2080" s="118">
        <f t="shared" si="410"/>
        <v>6.6</v>
      </c>
    </row>
    <row r="2081" spans="9:10" ht="13.15" x14ac:dyDescent="0.4">
      <c r="I2081" s="117">
        <v>47002</v>
      </c>
      <c r="J2081" s="118">
        <f t="shared" si="410"/>
        <v>6.6</v>
      </c>
    </row>
    <row r="2082" spans="9:10" ht="13.15" x14ac:dyDescent="0.4">
      <c r="I2082" s="117">
        <v>47003</v>
      </c>
      <c r="J2082" s="118">
        <f t="shared" si="410"/>
        <v>6.6</v>
      </c>
    </row>
    <row r="2083" spans="9:10" ht="13.15" x14ac:dyDescent="0.4">
      <c r="I2083" s="117">
        <v>47004</v>
      </c>
      <c r="J2083" s="118">
        <f t="shared" si="410"/>
        <v>6.6</v>
      </c>
    </row>
    <row r="2084" spans="9:10" ht="13.15" x14ac:dyDescent="0.4">
      <c r="I2084" s="117">
        <v>47005</v>
      </c>
      <c r="J2084" s="118">
        <f t="shared" si="410"/>
        <v>6.6</v>
      </c>
    </row>
    <row r="2085" spans="9:10" ht="13.15" x14ac:dyDescent="0.4">
      <c r="I2085" s="117">
        <v>47006</v>
      </c>
      <c r="J2085" s="118">
        <f t="shared" si="410"/>
        <v>6.6</v>
      </c>
    </row>
    <row r="2086" spans="9:10" ht="13.15" x14ac:dyDescent="0.4">
      <c r="I2086" s="117">
        <v>47007</v>
      </c>
      <c r="J2086" s="118">
        <f t="shared" si="410"/>
        <v>6.6</v>
      </c>
    </row>
    <row r="2087" spans="9:10" ht="13.15" x14ac:dyDescent="0.4">
      <c r="I2087" s="117">
        <v>47008</v>
      </c>
      <c r="J2087" s="118">
        <f t="shared" si="410"/>
        <v>6.6</v>
      </c>
    </row>
    <row r="2088" spans="9:10" ht="13.15" x14ac:dyDescent="0.4">
      <c r="I2088" s="117">
        <v>47009</v>
      </c>
      <c r="J2088" s="118">
        <f t="shared" si="410"/>
        <v>6.6</v>
      </c>
    </row>
    <row r="2089" spans="9:10" ht="13.15" x14ac:dyDescent="0.4">
      <c r="I2089" s="117">
        <v>47010</v>
      </c>
      <c r="J2089" s="118">
        <f t="shared" si="410"/>
        <v>6.6</v>
      </c>
    </row>
    <row r="2090" spans="9:10" ht="13.15" x14ac:dyDescent="0.4">
      <c r="I2090" s="117">
        <v>47011</v>
      </c>
      <c r="J2090" s="118">
        <f t="shared" ref="J2090:J2153" si="411">+J2089</f>
        <v>6.6</v>
      </c>
    </row>
    <row r="2091" spans="9:10" ht="13.15" x14ac:dyDescent="0.4">
      <c r="I2091" s="117">
        <v>47012</v>
      </c>
      <c r="J2091" s="118">
        <f t="shared" si="411"/>
        <v>6.6</v>
      </c>
    </row>
    <row r="2092" spans="9:10" ht="13.15" x14ac:dyDescent="0.4">
      <c r="I2092" s="117">
        <v>47013</v>
      </c>
      <c r="J2092" s="118">
        <f t="shared" si="411"/>
        <v>6.6</v>
      </c>
    </row>
    <row r="2093" spans="9:10" ht="13.15" x14ac:dyDescent="0.4">
      <c r="I2093" s="117">
        <v>47014</v>
      </c>
      <c r="J2093" s="118">
        <f t="shared" si="411"/>
        <v>6.6</v>
      </c>
    </row>
    <row r="2094" spans="9:10" ht="13.15" x14ac:dyDescent="0.4">
      <c r="I2094" s="117">
        <v>47015</v>
      </c>
      <c r="J2094" s="118">
        <f t="shared" si="411"/>
        <v>6.6</v>
      </c>
    </row>
    <row r="2095" spans="9:10" ht="13.15" x14ac:dyDescent="0.4">
      <c r="I2095" s="117">
        <v>47016</v>
      </c>
      <c r="J2095" s="118">
        <f t="shared" si="411"/>
        <v>6.6</v>
      </c>
    </row>
    <row r="2096" spans="9:10" ht="13.15" x14ac:dyDescent="0.4">
      <c r="I2096" s="117">
        <v>47017</v>
      </c>
      <c r="J2096" s="118">
        <f t="shared" si="411"/>
        <v>6.6</v>
      </c>
    </row>
    <row r="2097" spans="9:10" ht="13.15" x14ac:dyDescent="0.4">
      <c r="I2097" s="117">
        <v>47018</v>
      </c>
      <c r="J2097" s="118">
        <f t="shared" si="411"/>
        <v>6.6</v>
      </c>
    </row>
    <row r="2098" spans="9:10" ht="13.15" x14ac:dyDescent="0.4">
      <c r="I2098" s="117">
        <v>47019</v>
      </c>
      <c r="J2098" s="118">
        <f t="shared" si="411"/>
        <v>6.6</v>
      </c>
    </row>
    <row r="2099" spans="9:10" ht="13.15" x14ac:dyDescent="0.4">
      <c r="I2099" s="117">
        <v>47020</v>
      </c>
      <c r="J2099" s="118">
        <f t="shared" si="411"/>
        <v>6.6</v>
      </c>
    </row>
    <row r="2100" spans="9:10" ht="13.15" x14ac:dyDescent="0.4">
      <c r="I2100" s="117">
        <v>47021</v>
      </c>
      <c r="J2100" s="118">
        <f t="shared" si="411"/>
        <v>6.6</v>
      </c>
    </row>
    <row r="2101" spans="9:10" ht="13.15" x14ac:dyDescent="0.4">
      <c r="I2101" s="117">
        <v>47022</v>
      </c>
      <c r="J2101" s="118">
        <f t="shared" si="411"/>
        <v>6.6</v>
      </c>
    </row>
    <row r="2102" spans="9:10" ht="13.15" x14ac:dyDescent="0.4">
      <c r="I2102" s="117">
        <v>47023</v>
      </c>
      <c r="J2102" s="118">
        <f t="shared" si="411"/>
        <v>6.6</v>
      </c>
    </row>
    <row r="2103" spans="9:10" ht="13.15" x14ac:dyDescent="0.4">
      <c r="I2103" s="117">
        <v>47024</v>
      </c>
      <c r="J2103" s="118">
        <f t="shared" si="411"/>
        <v>6.6</v>
      </c>
    </row>
    <row r="2104" spans="9:10" ht="13.15" x14ac:dyDescent="0.4">
      <c r="I2104" s="117">
        <v>47025</v>
      </c>
      <c r="J2104" s="118">
        <f t="shared" si="411"/>
        <v>6.6</v>
      </c>
    </row>
    <row r="2105" spans="9:10" ht="13.15" x14ac:dyDescent="0.4">
      <c r="I2105" s="117">
        <v>47026</v>
      </c>
      <c r="J2105" s="118">
        <f t="shared" si="411"/>
        <v>6.6</v>
      </c>
    </row>
    <row r="2106" spans="9:10" ht="13.15" x14ac:dyDescent="0.4">
      <c r="I2106" s="117">
        <v>47027</v>
      </c>
      <c r="J2106" s="118">
        <f t="shared" si="411"/>
        <v>6.6</v>
      </c>
    </row>
    <row r="2107" spans="9:10" ht="13.15" x14ac:dyDescent="0.4">
      <c r="I2107" s="117">
        <v>47028</v>
      </c>
      <c r="J2107" s="118">
        <f t="shared" si="411"/>
        <v>6.6</v>
      </c>
    </row>
    <row r="2108" spans="9:10" ht="13.15" x14ac:dyDescent="0.4">
      <c r="I2108" s="117">
        <v>47029</v>
      </c>
      <c r="J2108" s="118">
        <f t="shared" si="411"/>
        <v>6.6</v>
      </c>
    </row>
    <row r="2109" spans="9:10" ht="13.15" x14ac:dyDescent="0.4">
      <c r="I2109" s="117">
        <v>47030</v>
      </c>
      <c r="J2109" s="118">
        <f t="shared" si="411"/>
        <v>6.6</v>
      </c>
    </row>
    <row r="2110" spans="9:10" ht="13.15" x14ac:dyDescent="0.4">
      <c r="I2110" s="117">
        <v>47031</v>
      </c>
      <c r="J2110" s="118">
        <f t="shared" si="411"/>
        <v>6.6</v>
      </c>
    </row>
    <row r="2111" spans="9:10" ht="13.15" x14ac:dyDescent="0.4">
      <c r="I2111" s="117">
        <v>47032</v>
      </c>
      <c r="J2111" s="118">
        <f t="shared" si="411"/>
        <v>6.6</v>
      </c>
    </row>
    <row r="2112" spans="9:10" ht="13.15" x14ac:dyDescent="0.4">
      <c r="I2112" s="117">
        <v>47033</v>
      </c>
      <c r="J2112" s="118">
        <f t="shared" si="411"/>
        <v>6.6</v>
      </c>
    </row>
    <row r="2113" spans="9:10" ht="13.15" x14ac:dyDescent="0.4">
      <c r="I2113" s="117">
        <v>47034</v>
      </c>
      <c r="J2113" s="118">
        <f t="shared" si="411"/>
        <v>6.6</v>
      </c>
    </row>
    <row r="2114" spans="9:10" ht="13.15" x14ac:dyDescent="0.4">
      <c r="I2114" s="117">
        <v>47035</v>
      </c>
      <c r="J2114" s="118">
        <f t="shared" si="411"/>
        <v>6.6</v>
      </c>
    </row>
    <row r="2115" spans="9:10" ht="13.15" x14ac:dyDescent="0.4">
      <c r="I2115" s="117">
        <v>47036</v>
      </c>
      <c r="J2115" s="118">
        <f t="shared" si="411"/>
        <v>6.6</v>
      </c>
    </row>
    <row r="2116" spans="9:10" ht="13.15" x14ac:dyDescent="0.4">
      <c r="I2116" s="117">
        <v>47037</v>
      </c>
      <c r="J2116" s="118">
        <f t="shared" si="411"/>
        <v>6.6</v>
      </c>
    </row>
    <row r="2117" spans="9:10" ht="13.15" x14ac:dyDescent="0.4">
      <c r="I2117" s="117">
        <v>47038</v>
      </c>
      <c r="J2117" s="118">
        <f t="shared" si="411"/>
        <v>6.6</v>
      </c>
    </row>
    <row r="2118" spans="9:10" ht="13.15" x14ac:dyDescent="0.4">
      <c r="I2118" s="117">
        <v>47039</v>
      </c>
      <c r="J2118" s="118">
        <f t="shared" si="411"/>
        <v>6.6</v>
      </c>
    </row>
    <row r="2119" spans="9:10" ht="13.15" x14ac:dyDescent="0.4">
      <c r="I2119" s="117">
        <v>47040</v>
      </c>
      <c r="J2119" s="118">
        <f t="shared" si="411"/>
        <v>6.6</v>
      </c>
    </row>
    <row r="2120" spans="9:10" ht="13.15" x14ac:dyDescent="0.4">
      <c r="I2120" s="117">
        <v>47041</v>
      </c>
      <c r="J2120" s="118">
        <f t="shared" si="411"/>
        <v>6.6</v>
      </c>
    </row>
    <row r="2121" spans="9:10" ht="13.15" x14ac:dyDescent="0.4">
      <c r="I2121" s="117">
        <v>47042</v>
      </c>
      <c r="J2121" s="118">
        <f t="shared" si="411"/>
        <v>6.6</v>
      </c>
    </row>
    <row r="2122" spans="9:10" ht="13.15" x14ac:dyDescent="0.4">
      <c r="I2122" s="117">
        <v>47043</v>
      </c>
      <c r="J2122" s="118">
        <f t="shared" si="411"/>
        <v>6.6</v>
      </c>
    </row>
    <row r="2123" spans="9:10" ht="13.15" x14ac:dyDescent="0.4">
      <c r="I2123" s="117">
        <v>47044</v>
      </c>
      <c r="J2123" s="118">
        <f t="shared" si="411"/>
        <v>6.6</v>
      </c>
    </row>
    <row r="2124" spans="9:10" ht="13.15" x14ac:dyDescent="0.4">
      <c r="I2124" s="117">
        <v>47045</v>
      </c>
      <c r="J2124" s="118">
        <f t="shared" si="411"/>
        <v>6.6</v>
      </c>
    </row>
    <row r="2125" spans="9:10" ht="13.15" x14ac:dyDescent="0.4">
      <c r="I2125" s="117">
        <v>47046</v>
      </c>
      <c r="J2125" s="118">
        <f t="shared" si="411"/>
        <v>6.6</v>
      </c>
    </row>
    <row r="2126" spans="9:10" ht="13.15" x14ac:dyDescent="0.4">
      <c r="I2126" s="117">
        <v>47047</v>
      </c>
      <c r="J2126" s="118">
        <f t="shared" si="411"/>
        <v>6.6</v>
      </c>
    </row>
    <row r="2127" spans="9:10" ht="13.15" x14ac:dyDescent="0.4">
      <c r="I2127" s="117">
        <v>47048</v>
      </c>
      <c r="J2127" s="118">
        <f t="shared" si="411"/>
        <v>6.6</v>
      </c>
    </row>
    <row r="2128" spans="9:10" ht="13.15" x14ac:dyDescent="0.4">
      <c r="I2128" s="117">
        <v>47049</v>
      </c>
      <c r="J2128" s="118">
        <f t="shared" si="411"/>
        <v>6.6</v>
      </c>
    </row>
    <row r="2129" spans="9:10" ht="13.15" x14ac:dyDescent="0.4">
      <c r="I2129" s="117">
        <v>47050</v>
      </c>
      <c r="J2129" s="118">
        <f t="shared" si="411"/>
        <v>6.6</v>
      </c>
    </row>
    <row r="2130" spans="9:10" ht="13.15" x14ac:dyDescent="0.4">
      <c r="I2130" s="117">
        <v>47051</v>
      </c>
      <c r="J2130" s="118">
        <f t="shared" si="411"/>
        <v>6.6</v>
      </c>
    </row>
    <row r="2131" spans="9:10" ht="13.15" x14ac:dyDescent="0.4">
      <c r="I2131" s="117">
        <v>47052</v>
      </c>
      <c r="J2131" s="118">
        <f t="shared" si="411"/>
        <v>6.6</v>
      </c>
    </row>
    <row r="2132" spans="9:10" ht="13.15" x14ac:dyDescent="0.4">
      <c r="I2132" s="117">
        <v>47053</v>
      </c>
      <c r="J2132" s="118">
        <f t="shared" si="411"/>
        <v>6.6</v>
      </c>
    </row>
    <row r="2133" spans="9:10" ht="13.15" x14ac:dyDescent="0.4">
      <c r="I2133" s="117">
        <v>47054</v>
      </c>
      <c r="J2133" s="118">
        <f t="shared" si="411"/>
        <v>6.6</v>
      </c>
    </row>
    <row r="2134" spans="9:10" ht="13.15" x14ac:dyDescent="0.4">
      <c r="I2134" s="117">
        <v>47055</v>
      </c>
      <c r="J2134" s="118">
        <f t="shared" si="411"/>
        <v>6.6</v>
      </c>
    </row>
    <row r="2135" spans="9:10" ht="13.15" x14ac:dyDescent="0.4">
      <c r="I2135" s="117">
        <v>47056</v>
      </c>
      <c r="J2135" s="118">
        <f t="shared" si="411"/>
        <v>6.6</v>
      </c>
    </row>
    <row r="2136" spans="9:10" ht="13.15" x14ac:dyDescent="0.4">
      <c r="I2136" s="117">
        <v>47057</v>
      </c>
      <c r="J2136" s="118">
        <f t="shared" si="411"/>
        <v>6.6</v>
      </c>
    </row>
    <row r="2137" spans="9:10" ht="13.15" x14ac:dyDescent="0.4">
      <c r="I2137" s="117">
        <v>47058</v>
      </c>
      <c r="J2137" s="118">
        <f t="shared" si="411"/>
        <v>6.6</v>
      </c>
    </row>
    <row r="2138" spans="9:10" ht="13.15" x14ac:dyDescent="0.4">
      <c r="I2138" s="117">
        <v>47059</v>
      </c>
      <c r="J2138" s="118">
        <f t="shared" si="411"/>
        <v>6.6</v>
      </c>
    </row>
    <row r="2139" spans="9:10" ht="13.15" x14ac:dyDescent="0.4">
      <c r="I2139" s="117">
        <v>47060</v>
      </c>
      <c r="J2139" s="118">
        <f t="shared" si="411"/>
        <v>6.6</v>
      </c>
    </row>
    <row r="2140" spans="9:10" ht="13.15" x14ac:dyDescent="0.4">
      <c r="I2140" s="117">
        <v>47061</v>
      </c>
      <c r="J2140" s="118">
        <f t="shared" si="411"/>
        <v>6.6</v>
      </c>
    </row>
    <row r="2141" spans="9:10" ht="13.15" x14ac:dyDescent="0.4">
      <c r="I2141" s="117">
        <v>47062</v>
      </c>
      <c r="J2141" s="118">
        <f t="shared" si="411"/>
        <v>6.6</v>
      </c>
    </row>
    <row r="2142" spans="9:10" ht="13.15" x14ac:dyDescent="0.4">
      <c r="I2142" s="117">
        <v>47063</v>
      </c>
      <c r="J2142" s="118">
        <f t="shared" si="411"/>
        <v>6.6</v>
      </c>
    </row>
    <row r="2143" spans="9:10" ht="13.15" x14ac:dyDescent="0.4">
      <c r="I2143" s="117">
        <v>47064</v>
      </c>
      <c r="J2143" s="118">
        <f t="shared" si="411"/>
        <v>6.6</v>
      </c>
    </row>
    <row r="2144" spans="9:10" ht="13.15" x14ac:dyDescent="0.4">
      <c r="I2144" s="117">
        <v>47065</v>
      </c>
      <c r="J2144" s="118">
        <f t="shared" si="411"/>
        <v>6.6</v>
      </c>
    </row>
    <row r="2145" spans="9:10" ht="13.15" x14ac:dyDescent="0.4">
      <c r="I2145" s="117">
        <v>47066</v>
      </c>
      <c r="J2145" s="118">
        <f t="shared" si="411"/>
        <v>6.6</v>
      </c>
    </row>
    <row r="2146" spans="9:10" ht="13.15" x14ac:dyDescent="0.4">
      <c r="I2146" s="117">
        <v>47067</v>
      </c>
      <c r="J2146" s="118">
        <f t="shared" si="411"/>
        <v>6.6</v>
      </c>
    </row>
    <row r="2147" spans="9:10" ht="13.15" x14ac:dyDescent="0.4">
      <c r="I2147" s="117">
        <v>47068</v>
      </c>
      <c r="J2147" s="118">
        <f t="shared" si="411"/>
        <v>6.6</v>
      </c>
    </row>
    <row r="2148" spans="9:10" ht="13.15" x14ac:dyDescent="0.4">
      <c r="I2148" s="117">
        <v>47069</v>
      </c>
      <c r="J2148" s="118">
        <f t="shared" si="411"/>
        <v>6.6</v>
      </c>
    </row>
    <row r="2149" spans="9:10" ht="13.15" x14ac:dyDescent="0.4">
      <c r="I2149" s="117">
        <v>47070</v>
      </c>
      <c r="J2149" s="118">
        <f t="shared" si="411"/>
        <v>6.6</v>
      </c>
    </row>
    <row r="2150" spans="9:10" ht="13.15" x14ac:dyDescent="0.4">
      <c r="I2150" s="117">
        <v>47071</v>
      </c>
      <c r="J2150" s="118">
        <f t="shared" si="411"/>
        <v>6.6</v>
      </c>
    </row>
    <row r="2151" spans="9:10" ht="13.15" x14ac:dyDescent="0.4">
      <c r="I2151" s="117">
        <v>47072</v>
      </c>
      <c r="J2151" s="118">
        <f t="shared" si="411"/>
        <v>6.6</v>
      </c>
    </row>
    <row r="2152" spans="9:10" ht="13.15" x14ac:dyDescent="0.4">
      <c r="I2152" s="117">
        <v>47073</v>
      </c>
      <c r="J2152" s="118">
        <f t="shared" si="411"/>
        <v>6.6</v>
      </c>
    </row>
    <row r="2153" spans="9:10" ht="13.15" x14ac:dyDescent="0.4">
      <c r="I2153" s="117">
        <v>47074</v>
      </c>
      <c r="J2153" s="118">
        <f t="shared" si="411"/>
        <v>6.6</v>
      </c>
    </row>
    <row r="2154" spans="9:10" ht="13.15" x14ac:dyDescent="0.4">
      <c r="I2154" s="117">
        <v>47075</v>
      </c>
      <c r="J2154" s="118">
        <f t="shared" ref="J2154:J2197" si="412">+J2153</f>
        <v>6.6</v>
      </c>
    </row>
    <row r="2155" spans="9:10" ht="13.15" x14ac:dyDescent="0.4">
      <c r="I2155" s="117">
        <v>47076</v>
      </c>
      <c r="J2155" s="118">
        <f t="shared" si="412"/>
        <v>6.6</v>
      </c>
    </row>
    <row r="2156" spans="9:10" ht="13.15" x14ac:dyDescent="0.4">
      <c r="I2156" s="117">
        <v>47077</v>
      </c>
      <c r="J2156" s="118">
        <f t="shared" si="412"/>
        <v>6.6</v>
      </c>
    </row>
    <row r="2157" spans="9:10" ht="13.15" x14ac:dyDescent="0.4">
      <c r="I2157" s="117">
        <v>47078</v>
      </c>
      <c r="J2157" s="118">
        <f t="shared" si="412"/>
        <v>6.6</v>
      </c>
    </row>
    <row r="2158" spans="9:10" ht="13.15" x14ac:dyDescent="0.4">
      <c r="I2158" s="117">
        <v>47079</v>
      </c>
      <c r="J2158" s="118">
        <f t="shared" si="412"/>
        <v>6.6</v>
      </c>
    </row>
    <row r="2159" spans="9:10" ht="13.15" x14ac:dyDescent="0.4">
      <c r="I2159" s="117">
        <v>47080</v>
      </c>
      <c r="J2159" s="118">
        <f t="shared" si="412"/>
        <v>6.6</v>
      </c>
    </row>
    <row r="2160" spans="9:10" ht="13.15" x14ac:dyDescent="0.4">
      <c r="I2160" s="117">
        <v>47081</v>
      </c>
      <c r="J2160" s="118">
        <f t="shared" si="412"/>
        <v>6.6</v>
      </c>
    </row>
    <row r="2161" spans="9:10" ht="13.15" x14ac:dyDescent="0.4">
      <c r="I2161" s="117">
        <v>47082</v>
      </c>
      <c r="J2161" s="118">
        <f t="shared" si="412"/>
        <v>6.6</v>
      </c>
    </row>
    <row r="2162" spans="9:10" ht="13.15" x14ac:dyDescent="0.4">
      <c r="I2162" s="117">
        <v>47083</v>
      </c>
      <c r="J2162" s="118">
        <f t="shared" si="412"/>
        <v>6.6</v>
      </c>
    </row>
    <row r="2163" spans="9:10" ht="13.15" x14ac:dyDescent="0.4">
      <c r="I2163" s="117">
        <v>47084</v>
      </c>
      <c r="J2163" s="118">
        <f t="shared" si="412"/>
        <v>6.6</v>
      </c>
    </row>
    <row r="2164" spans="9:10" ht="13.15" x14ac:dyDescent="0.4">
      <c r="I2164" s="117">
        <v>47085</v>
      </c>
      <c r="J2164" s="118">
        <f t="shared" si="412"/>
        <v>6.6</v>
      </c>
    </row>
    <row r="2165" spans="9:10" ht="13.15" x14ac:dyDescent="0.4">
      <c r="I2165" s="117">
        <v>47086</v>
      </c>
      <c r="J2165" s="118">
        <f t="shared" si="412"/>
        <v>6.6</v>
      </c>
    </row>
    <row r="2166" spans="9:10" ht="13.15" x14ac:dyDescent="0.4">
      <c r="I2166" s="117">
        <v>47087</v>
      </c>
      <c r="J2166" s="118">
        <f t="shared" si="412"/>
        <v>6.6</v>
      </c>
    </row>
    <row r="2167" spans="9:10" ht="13.15" x14ac:dyDescent="0.4">
      <c r="I2167" s="117">
        <v>47088</v>
      </c>
      <c r="J2167" s="118">
        <f t="shared" si="412"/>
        <v>6.6</v>
      </c>
    </row>
    <row r="2168" spans="9:10" ht="13.15" x14ac:dyDescent="0.4">
      <c r="I2168" s="117">
        <v>47089</v>
      </c>
      <c r="J2168" s="118">
        <f t="shared" si="412"/>
        <v>6.6</v>
      </c>
    </row>
    <row r="2169" spans="9:10" ht="13.15" x14ac:dyDescent="0.4">
      <c r="I2169" s="117">
        <v>47090</v>
      </c>
      <c r="J2169" s="118">
        <f t="shared" si="412"/>
        <v>6.6</v>
      </c>
    </row>
    <row r="2170" spans="9:10" ht="13.15" x14ac:dyDescent="0.4">
      <c r="I2170" s="117">
        <v>47091</v>
      </c>
      <c r="J2170" s="118">
        <f t="shared" si="412"/>
        <v>6.6</v>
      </c>
    </row>
    <row r="2171" spans="9:10" ht="13.15" x14ac:dyDescent="0.4">
      <c r="I2171" s="117">
        <v>47092</v>
      </c>
      <c r="J2171" s="118">
        <f t="shared" si="412"/>
        <v>6.6</v>
      </c>
    </row>
    <row r="2172" spans="9:10" ht="13.15" x14ac:dyDescent="0.4">
      <c r="I2172" s="117">
        <v>47093</v>
      </c>
      <c r="J2172" s="118">
        <f t="shared" si="412"/>
        <v>6.6</v>
      </c>
    </row>
    <row r="2173" spans="9:10" ht="13.15" x14ac:dyDescent="0.4">
      <c r="I2173" s="117">
        <v>47094</v>
      </c>
      <c r="J2173" s="118">
        <f t="shared" si="412"/>
        <v>6.6</v>
      </c>
    </row>
    <row r="2174" spans="9:10" ht="13.15" x14ac:dyDescent="0.4">
      <c r="I2174" s="117">
        <v>47095</v>
      </c>
      <c r="J2174" s="118">
        <f t="shared" si="412"/>
        <v>6.6</v>
      </c>
    </row>
    <row r="2175" spans="9:10" ht="13.15" x14ac:dyDescent="0.4">
      <c r="I2175" s="117">
        <v>47096</v>
      </c>
      <c r="J2175" s="118">
        <f t="shared" si="412"/>
        <v>6.6</v>
      </c>
    </row>
    <row r="2176" spans="9:10" ht="13.15" x14ac:dyDescent="0.4">
      <c r="I2176" s="117">
        <v>47097</v>
      </c>
      <c r="J2176" s="118">
        <f t="shared" si="412"/>
        <v>6.6</v>
      </c>
    </row>
    <row r="2177" spans="9:10" ht="13.15" x14ac:dyDescent="0.4">
      <c r="I2177" s="117">
        <v>47098</v>
      </c>
      <c r="J2177" s="118">
        <f t="shared" si="412"/>
        <v>6.6</v>
      </c>
    </row>
    <row r="2178" spans="9:10" ht="13.15" x14ac:dyDescent="0.4">
      <c r="I2178" s="117">
        <v>47099</v>
      </c>
      <c r="J2178" s="118">
        <f t="shared" si="412"/>
        <v>6.6</v>
      </c>
    </row>
    <row r="2179" spans="9:10" ht="13.15" x14ac:dyDescent="0.4">
      <c r="I2179" s="117">
        <v>47100</v>
      </c>
      <c r="J2179" s="118">
        <f t="shared" si="412"/>
        <v>6.6</v>
      </c>
    </row>
    <row r="2180" spans="9:10" ht="13.15" x14ac:dyDescent="0.4">
      <c r="I2180" s="117">
        <v>47101</v>
      </c>
      <c r="J2180" s="118">
        <f t="shared" si="412"/>
        <v>6.6</v>
      </c>
    </row>
    <row r="2181" spans="9:10" ht="13.15" x14ac:dyDescent="0.4">
      <c r="I2181" s="117">
        <v>47102</v>
      </c>
      <c r="J2181" s="118">
        <f t="shared" si="412"/>
        <v>6.6</v>
      </c>
    </row>
    <row r="2182" spans="9:10" ht="13.15" x14ac:dyDescent="0.4">
      <c r="I2182" s="117">
        <v>47103</v>
      </c>
      <c r="J2182" s="118">
        <f t="shared" si="412"/>
        <v>6.6</v>
      </c>
    </row>
    <row r="2183" spans="9:10" ht="13.15" x14ac:dyDescent="0.4">
      <c r="I2183" s="117">
        <v>47104</v>
      </c>
      <c r="J2183" s="118">
        <f t="shared" si="412"/>
        <v>6.6</v>
      </c>
    </row>
    <row r="2184" spans="9:10" ht="13.15" x14ac:dyDescent="0.4">
      <c r="I2184" s="117">
        <v>47105</v>
      </c>
      <c r="J2184" s="118">
        <f t="shared" si="412"/>
        <v>6.6</v>
      </c>
    </row>
    <row r="2185" spans="9:10" ht="13.15" x14ac:dyDescent="0.4">
      <c r="I2185" s="117">
        <v>47106</v>
      </c>
      <c r="J2185" s="118">
        <f t="shared" si="412"/>
        <v>6.6</v>
      </c>
    </row>
    <row r="2186" spans="9:10" ht="13.15" x14ac:dyDescent="0.4">
      <c r="I2186" s="117">
        <v>47107</v>
      </c>
      <c r="J2186" s="118">
        <f t="shared" si="412"/>
        <v>6.6</v>
      </c>
    </row>
    <row r="2187" spans="9:10" ht="13.15" x14ac:dyDescent="0.4">
      <c r="I2187" s="117">
        <v>47108</v>
      </c>
      <c r="J2187" s="118">
        <f t="shared" si="412"/>
        <v>6.6</v>
      </c>
    </row>
    <row r="2188" spans="9:10" ht="13.15" x14ac:dyDescent="0.4">
      <c r="I2188" s="117">
        <v>47109</v>
      </c>
      <c r="J2188" s="118">
        <f t="shared" si="412"/>
        <v>6.6</v>
      </c>
    </row>
    <row r="2189" spans="9:10" ht="13.15" x14ac:dyDescent="0.4">
      <c r="I2189" s="117">
        <v>47110</v>
      </c>
      <c r="J2189" s="118">
        <f t="shared" si="412"/>
        <v>6.6</v>
      </c>
    </row>
    <row r="2190" spans="9:10" ht="13.15" x14ac:dyDescent="0.4">
      <c r="I2190" s="117">
        <v>47111</v>
      </c>
      <c r="J2190" s="118">
        <f t="shared" si="412"/>
        <v>6.6</v>
      </c>
    </row>
    <row r="2191" spans="9:10" ht="13.15" x14ac:dyDescent="0.4">
      <c r="I2191" s="117">
        <v>47112</v>
      </c>
      <c r="J2191" s="118">
        <f t="shared" si="412"/>
        <v>6.6</v>
      </c>
    </row>
    <row r="2192" spans="9:10" ht="13.15" x14ac:dyDescent="0.4">
      <c r="I2192" s="117">
        <v>47113</v>
      </c>
      <c r="J2192" s="118">
        <f t="shared" si="412"/>
        <v>6.6</v>
      </c>
    </row>
    <row r="2193" spans="9:10" ht="13.15" x14ac:dyDescent="0.4">
      <c r="I2193" s="117">
        <v>47114</v>
      </c>
      <c r="J2193" s="118">
        <f t="shared" si="412"/>
        <v>6.6</v>
      </c>
    </row>
    <row r="2194" spans="9:10" ht="13.15" x14ac:dyDescent="0.4">
      <c r="I2194" s="117">
        <v>47115</v>
      </c>
      <c r="J2194" s="118">
        <f t="shared" si="412"/>
        <v>6.6</v>
      </c>
    </row>
    <row r="2195" spans="9:10" ht="13.15" x14ac:dyDescent="0.4">
      <c r="I2195" s="117">
        <v>47116</v>
      </c>
      <c r="J2195" s="118">
        <f t="shared" si="412"/>
        <v>6.6</v>
      </c>
    </row>
    <row r="2196" spans="9:10" ht="13.15" x14ac:dyDescent="0.4">
      <c r="I2196" s="117">
        <v>47117</v>
      </c>
      <c r="J2196" s="118">
        <f t="shared" si="412"/>
        <v>6.6</v>
      </c>
    </row>
    <row r="2197" spans="9:10" ht="13.15" x14ac:dyDescent="0.4">
      <c r="I2197" s="117">
        <v>47118</v>
      </c>
      <c r="J2197" s="118">
        <f t="shared" si="412"/>
        <v>6.6</v>
      </c>
    </row>
  </sheetData>
  <pageMargins left="0.75" right="0.75" top="1" bottom="1" header="0.5" footer="0.5"/>
  <pageSetup paperSize="9" orientation="landscape" horizontalDpi="4294967292" vertic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workbookViewId="0">
      <selection activeCell="N42" sqref="N42"/>
    </sheetView>
  </sheetViews>
  <sheetFormatPr defaultRowHeight="12.75" x14ac:dyDescent="0.35"/>
  <cols>
    <col min="1" max="1" width="8.86328125" style="142"/>
    <col min="2" max="2" width="6.59765625" style="142" bestFit="1" customWidth="1"/>
    <col min="3" max="3" width="6.59765625" style="118" bestFit="1" customWidth="1"/>
    <col min="4" max="7" width="7.1328125" style="118" customWidth="1"/>
    <col min="8" max="8" width="6.59765625" style="118" bestFit="1" customWidth="1"/>
  </cols>
  <sheetData>
    <row r="1" spans="1:8" s="142" customFormat="1" ht="13.15" x14ac:dyDescent="0.4">
      <c r="A1" s="3" t="s">
        <v>104</v>
      </c>
      <c r="C1" s="118"/>
      <c r="D1" s="118"/>
      <c r="E1" s="118"/>
      <c r="F1" s="118"/>
      <c r="G1" s="118"/>
      <c r="H1" s="118"/>
    </row>
    <row r="2" spans="1:8" s="142" customFormat="1" ht="13.15" x14ac:dyDescent="0.4">
      <c r="A2" s="3"/>
      <c r="C2" s="118"/>
      <c r="D2" s="118"/>
      <c r="E2" s="118"/>
      <c r="F2" s="118"/>
      <c r="G2" s="118"/>
      <c r="H2" s="118"/>
    </row>
    <row r="3" spans="1:8" ht="13.15" x14ac:dyDescent="0.4">
      <c r="A3" s="117" t="s">
        <v>98</v>
      </c>
    </row>
    <row r="4" spans="1:8" x14ac:dyDescent="0.35">
      <c r="A4" s="136" t="s">
        <v>96</v>
      </c>
    </row>
    <row r="5" spans="1:8" x14ac:dyDescent="0.35">
      <c r="C5" s="120"/>
      <c r="D5" s="120"/>
      <c r="E5" s="120"/>
      <c r="F5" s="120"/>
      <c r="G5" s="120"/>
      <c r="H5" s="120"/>
    </row>
    <row r="6" spans="1:8" ht="13.15" x14ac:dyDescent="0.4">
      <c r="A6" s="122"/>
      <c r="B6" s="146">
        <v>2022</v>
      </c>
      <c r="C6" s="146">
        <v>2023</v>
      </c>
      <c r="D6" s="146">
        <v>2024</v>
      </c>
      <c r="E6" s="146">
        <v>2025</v>
      </c>
      <c r="F6" s="146">
        <v>2026</v>
      </c>
      <c r="G6" s="146">
        <v>2027</v>
      </c>
      <c r="H6" s="146">
        <v>2028</v>
      </c>
    </row>
    <row r="7" spans="1:8" ht="13.15" x14ac:dyDescent="0.4">
      <c r="A7" s="117" t="s">
        <v>78</v>
      </c>
      <c r="B7" s="144">
        <v>114.6</v>
      </c>
      <c r="C7" s="144">
        <f>+B18+1</f>
        <v>126.8</v>
      </c>
      <c r="D7" s="148">
        <f>+C18+0.5</f>
        <v>138.30000000000001</v>
      </c>
      <c r="E7" s="148">
        <f>+D18+0.2</f>
        <v>144</v>
      </c>
      <c r="F7" s="148">
        <f>+E18+0.1</f>
        <v>146.29999999999987</v>
      </c>
      <c r="G7" s="148">
        <f>+F18+0.2</f>
        <v>147.5999999999998</v>
      </c>
      <c r="H7" s="148">
        <f>+G18+0.2</f>
        <v>149.99999999999966</v>
      </c>
    </row>
    <row r="8" spans="1:8" ht="13.15" x14ac:dyDescent="0.4">
      <c r="A8" s="117" t="s">
        <v>79</v>
      </c>
      <c r="B8" s="144">
        <v>115.4</v>
      </c>
      <c r="C8" s="144">
        <f>+C7+1</f>
        <v>127.8</v>
      </c>
      <c r="D8" s="148">
        <f>+D7+0.5</f>
        <v>138.80000000000001</v>
      </c>
      <c r="E8" s="148">
        <f>+E7+0.2</f>
        <v>144.19999999999999</v>
      </c>
      <c r="F8" s="148">
        <f>+F7+0.1</f>
        <v>146.39999999999986</v>
      </c>
      <c r="G8" s="148">
        <f>+G7+0.2</f>
        <v>147.79999999999978</v>
      </c>
      <c r="H8" s="148">
        <f>+H7+0.2</f>
        <v>150.19999999999965</v>
      </c>
    </row>
    <row r="9" spans="1:8" ht="13.15" x14ac:dyDescent="0.4">
      <c r="A9" s="117" t="s">
        <v>80</v>
      </c>
      <c r="B9" s="144">
        <v>116.5</v>
      </c>
      <c r="C9" s="144">
        <f t="shared" ref="C9:C18" si="0">+C8+1</f>
        <v>128.80000000000001</v>
      </c>
      <c r="D9" s="148">
        <f t="shared" ref="D9:D18" si="1">+D8+0.5</f>
        <v>139.30000000000001</v>
      </c>
      <c r="E9" s="148">
        <f t="shared" ref="E9:E18" si="2">+E8+0.2</f>
        <v>144.39999999999998</v>
      </c>
      <c r="F9" s="148">
        <f t="shared" ref="F9:F18" si="3">+F8+0.1</f>
        <v>146.49999999999986</v>
      </c>
      <c r="G9" s="148">
        <f t="shared" ref="G9:H18" si="4">+G8+0.2</f>
        <v>147.99999999999977</v>
      </c>
      <c r="H9" s="148">
        <f t="shared" si="4"/>
        <v>150.39999999999964</v>
      </c>
    </row>
    <row r="10" spans="1:8" ht="13.15" x14ac:dyDescent="0.4">
      <c r="A10" s="117" t="s">
        <v>81</v>
      </c>
      <c r="B10" s="144">
        <v>119</v>
      </c>
      <c r="C10" s="144">
        <f t="shared" si="0"/>
        <v>129.80000000000001</v>
      </c>
      <c r="D10" s="148">
        <f t="shared" si="1"/>
        <v>139.80000000000001</v>
      </c>
      <c r="E10" s="148">
        <f t="shared" si="2"/>
        <v>144.59999999999997</v>
      </c>
      <c r="F10" s="148">
        <f t="shared" si="3"/>
        <v>146.59999999999985</v>
      </c>
      <c r="G10" s="148">
        <f t="shared" si="4"/>
        <v>148.19999999999976</v>
      </c>
      <c r="H10" s="148">
        <f t="shared" si="4"/>
        <v>150.59999999999962</v>
      </c>
    </row>
    <row r="11" spans="1:8" ht="13.15" x14ac:dyDescent="0.4">
      <c r="A11" s="117" t="s">
        <v>82</v>
      </c>
      <c r="B11" s="144">
        <v>119.7</v>
      </c>
      <c r="C11" s="144">
        <f t="shared" si="0"/>
        <v>130.80000000000001</v>
      </c>
      <c r="D11" s="148">
        <f t="shared" si="1"/>
        <v>140.30000000000001</v>
      </c>
      <c r="E11" s="148">
        <f t="shared" si="2"/>
        <v>144.79999999999995</v>
      </c>
      <c r="F11" s="148">
        <f t="shared" si="3"/>
        <v>146.69999999999985</v>
      </c>
      <c r="G11" s="148">
        <f t="shared" si="4"/>
        <v>148.39999999999975</v>
      </c>
      <c r="H11" s="148">
        <f t="shared" si="4"/>
        <v>150.79999999999961</v>
      </c>
    </row>
    <row r="12" spans="1:8" ht="13.15" x14ac:dyDescent="0.4">
      <c r="A12" s="117" t="s">
        <v>83</v>
      </c>
      <c r="B12" s="144">
        <v>120.5</v>
      </c>
      <c r="C12" s="144">
        <f t="shared" si="0"/>
        <v>131.80000000000001</v>
      </c>
      <c r="D12" s="148">
        <f t="shared" si="1"/>
        <v>140.80000000000001</v>
      </c>
      <c r="E12" s="148">
        <f t="shared" si="2"/>
        <v>144.99999999999994</v>
      </c>
      <c r="F12" s="148">
        <f t="shared" si="3"/>
        <v>146.79999999999984</v>
      </c>
      <c r="G12" s="148">
        <f t="shared" si="4"/>
        <v>148.59999999999974</v>
      </c>
      <c r="H12" s="148">
        <f t="shared" si="4"/>
        <v>150.9999999999996</v>
      </c>
    </row>
    <row r="13" spans="1:8" ht="13.15" x14ac:dyDescent="0.4">
      <c r="A13" s="117" t="s">
        <v>84</v>
      </c>
      <c r="B13" s="144">
        <v>121.2</v>
      </c>
      <c r="C13" s="144">
        <f t="shared" si="0"/>
        <v>132.80000000000001</v>
      </c>
      <c r="D13" s="148">
        <f t="shared" si="1"/>
        <v>141.30000000000001</v>
      </c>
      <c r="E13" s="148">
        <f t="shared" si="2"/>
        <v>145.19999999999993</v>
      </c>
      <c r="F13" s="148">
        <f t="shared" si="3"/>
        <v>146.89999999999984</v>
      </c>
      <c r="G13" s="148">
        <f t="shared" si="4"/>
        <v>148.79999999999973</v>
      </c>
      <c r="H13" s="148">
        <f t="shared" si="4"/>
        <v>151.19999999999959</v>
      </c>
    </row>
    <row r="14" spans="1:8" ht="13.15" x14ac:dyDescent="0.4">
      <c r="A14" s="117" t="s">
        <v>85</v>
      </c>
      <c r="B14" s="144">
        <v>121.8</v>
      </c>
      <c r="C14" s="144">
        <f t="shared" si="0"/>
        <v>133.80000000000001</v>
      </c>
      <c r="D14" s="148">
        <f t="shared" si="1"/>
        <v>141.80000000000001</v>
      </c>
      <c r="E14" s="148">
        <f t="shared" si="2"/>
        <v>145.39999999999992</v>
      </c>
      <c r="F14" s="148">
        <f t="shared" si="3"/>
        <v>146.99999999999983</v>
      </c>
      <c r="G14" s="148">
        <f t="shared" si="4"/>
        <v>148.99999999999972</v>
      </c>
      <c r="H14" s="148">
        <f t="shared" si="4"/>
        <v>151.39999999999958</v>
      </c>
    </row>
    <row r="15" spans="1:8" ht="13.15" x14ac:dyDescent="0.4">
      <c r="A15" s="117" t="s">
        <v>86</v>
      </c>
      <c r="B15" s="143">
        <f>+B14+1</f>
        <v>122.8</v>
      </c>
      <c r="C15" s="143">
        <f t="shared" si="0"/>
        <v>134.80000000000001</v>
      </c>
      <c r="D15" s="148">
        <f t="shared" si="1"/>
        <v>142.30000000000001</v>
      </c>
      <c r="E15" s="148">
        <f t="shared" si="2"/>
        <v>145.59999999999991</v>
      </c>
      <c r="F15" s="148">
        <f t="shared" si="3"/>
        <v>147.09999999999982</v>
      </c>
      <c r="G15" s="148">
        <f t="shared" si="4"/>
        <v>149.1999999999997</v>
      </c>
      <c r="H15" s="148">
        <f t="shared" si="4"/>
        <v>151.59999999999957</v>
      </c>
    </row>
    <row r="16" spans="1:8" ht="13.15" x14ac:dyDescent="0.4">
      <c r="A16" s="117" t="s">
        <v>87</v>
      </c>
      <c r="B16" s="143">
        <f t="shared" ref="B16:B18" si="5">+B15+1</f>
        <v>123.8</v>
      </c>
      <c r="C16" s="143">
        <f t="shared" si="0"/>
        <v>135.80000000000001</v>
      </c>
      <c r="D16" s="148">
        <f t="shared" si="1"/>
        <v>142.80000000000001</v>
      </c>
      <c r="E16" s="148">
        <f t="shared" si="2"/>
        <v>145.7999999999999</v>
      </c>
      <c r="F16" s="148">
        <f t="shared" si="3"/>
        <v>147.19999999999982</v>
      </c>
      <c r="G16" s="148">
        <f t="shared" si="4"/>
        <v>149.39999999999969</v>
      </c>
      <c r="H16" s="148">
        <f t="shared" si="4"/>
        <v>151.79999999999956</v>
      </c>
    </row>
    <row r="17" spans="1:8" ht="13.15" x14ac:dyDescent="0.4">
      <c r="A17" s="117" t="s">
        <v>88</v>
      </c>
      <c r="B17" s="143">
        <f t="shared" si="5"/>
        <v>124.8</v>
      </c>
      <c r="C17" s="143">
        <f t="shared" si="0"/>
        <v>136.80000000000001</v>
      </c>
      <c r="D17" s="148">
        <f t="shared" si="1"/>
        <v>143.30000000000001</v>
      </c>
      <c r="E17" s="148">
        <f t="shared" si="2"/>
        <v>145.99999999999989</v>
      </c>
      <c r="F17" s="148">
        <f t="shared" si="3"/>
        <v>147.29999999999981</v>
      </c>
      <c r="G17" s="148">
        <f t="shared" si="4"/>
        <v>149.59999999999968</v>
      </c>
      <c r="H17" s="148">
        <f t="shared" si="4"/>
        <v>151.99999999999955</v>
      </c>
    </row>
    <row r="18" spans="1:8" ht="13.15" x14ac:dyDescent="0.4">
      <c r="A18" s="117" t="s">
        <v>89</v>
      </c>
      <c r="B18" s="143">
        <f t="shared" si="5"/>
        <v>125.8</v>
      </c>
      <c r="C18" s="143">
        <f t="shared" si="0"/>
        <v>137.80000000000001</v>
      </c>
      <c r="D18" s="148">
        <f t="shared" si="1"/>
        <v>143.80000000000001</v>
      </c>
      <c r="E18" s="148">
        <f t="shared" si="2"/>
        <v>146.19999999999987</v>
      </c>
      <c r="F18" s="148">
        <f t="shared" si="3"/>
        <v>147.39999999999981</v>
      </c>
      <c r="G18" s="148">
        <f t="shared" si="4"/>
        <v>149.79999999999967</v>
      </c>
      <c r="H18" s="148">
        <f t="shared" si="4"/>
        <v>152.19999999999953</v>
      </c>
    </row>
    <row r="19" spans="1:8" ht="13.15" x14ac:dyDescent="0.4">
      <c r="A19" s="117"/>
      <c r="B19" s="148"/>
      <c r="C19" s="148"/>
      <c r="D19" s="148"/>
      <c r="E19" s="148"/>
      <c r="F19" s="148"/>
      <c r="G19" s="148"/>
      <c r="H19" s="148"/>
    </row>
    <row r="20" spans="1:8" ht="13.15" x14ac:dyDescent="0.4">
      <c r="A20" s="117" t="s">
        <v>76</v>
      </c>
      <c r="B20" s="149">
        <f t="shared" ref="B20:H20" si="6">AVERAGE(B7:B18)</f>
        <v>120.49166666666666</v>
      </c>
      <c r="C20" s="149">
        <f t="shared" si="6"/>
        <v>132.29999999999998</v>
      </c>
      <c r="D20" s="149">
        <f t="shared" si="6"/>
        <v>141.04999999999998</v>
      </c>
      <c r="E20" s="149">
        <f t="shared" si="6"/>
        <v>145.09999999999994</v>
      </c>
      <c r="F20" s="149">
        <f t="shared" si="6"/>
        <v>146.84999999999982</v>
      </c>
      <c r="G20" s="149">
        <f t="shared" si="6"/>
        <v>148.69999999999973</v>
      </c>
      <c r="H20" s="149">
        <f t="shared" si="6"/>
        <v>151.0999999999996</v>
      </c>
    </row>
    <row r="21" spans="1:8" ht="13.15" x14ac:dyDescent="0.4">
      <c r="A21" s="117" t="s">
        <v>99</v>
      </c>
      <c r="B21" s="149"/>
      <c r="C21" s="145">
        <f t="shared" ref="C21:H21" si="7">(+C20/B20-1)*100</f>
        <v>9.8001244899370565</v>
      </c>
      <c r="D21" s="145">
        <f t="shared" si="7"/>
        <v>6.6137566137566051</v>
      </c>
      <c r="E21" s="145">
        <f t="shared" si="7"/>
        <v>2.8713222261609106</v>
      </c>
      <c r="F21" s="145">
        <f t="shared" si="7"/>
        <v>1.206064782908256</v>
      </c>
      <c r="G21" s="145">
        <f t="shared" si="7"/>
        <v>1.2597889002382789</v>
      </c>
      <c r="H21" s="145">
        <f t="shared" si="7"/>
        <v>1.6139878950907072</v>
      </c>
    </row>
    <row r="25" spans="1:8" x14ac:dyDescent="0.35">
      <c r="C25" s="138"/>
    </row>
    <row r="26" spans="1:8" x14ac:dyDescent="0.35">
      <c r="C26" s="138"/>
    </row>
    <row r="27" spans="1:8" x14ac:dyDescent="0.35">
      <c r="C27" s="138"/>
    </row>
    <row r="28" spans="1:8" x14ac:dyDescent="0.35">
      <c r="C28" s="138"/>
    </row>
    <row r="29" spans="1:8" x14ac:dyDescent="0.35">
      <c r="C29" s="138"/>
    </row>
    <row r="30" spans="1:8" x14ac:dyDescent="0.35">
      <c r="C30" s="138"/>
    </row>
    <row r="31" spans="1:8" x14ac:dyDescent="0.35">
      <c r="C31" s="138"/>
    </row>
    <row r="32" spans="1:8" x14ac:dyDescent="0.35">
      <c r="C32" s="138"/>
    </row>
    <row r="33" spans="3:3" x14ac:dyDescent="0.35">
      <c r="C33" s="138"/>
    </row>
    <row r="34" spans="3:3" x14ac:dyDescent="0.35">
      <c r="C34" s="138"/>
    </row>
    <row r="35" spans="3:3" x14ac:dyDescent="0.35">
      <c r="C35" s="138"/>
    </row>
    <row r="36" spans="3:3" x14ac:dyDescent="0.35">
      <c r="C36" s="138"/>
    </row>
    <row r="37" spans="3:3" x14ac:dyDescent="0.35">
      <c r="C37" s="140"/>
    </row>
    <row r="40" spans="3:3" x14ac:dyDescent="0.35">
      <c r="C40" s="139"/>
    </row>
    <row r="41" spans="3:3" x14ac:dyDescent="0.35">
      <c r="C41" s="139"/>
    </row>
    <row r="42" spans="3:3" x14ac:dyDescent="0.35">
      <c r="C42" s="139"/>
    </row>
    <row r="43" spans="3:3" x14ac:dyDescent="0.35">
      <c r="C43" s="139"/>
    </row>
    <row r="44" spans="3:3" x14ac:dyDescent="0.35">
      <c r="C44" s="139"/>
    </row>
    <row r="45" spans="3:3" x14ac:dyDescent="0.35">
      <c r="C45" s="139"/>
    </row>
    <row r="46" spans="3:3" x14ac:dyDescent="0.35">
      <c r="C46" s="139"/>
    </row>
    <row r="47" spans="3:3" x14ac:dyDescent="0.35">
      <c r="C47" s="139"/>
    </row>
    <row r="48" spans="3:3" x14ac:dyDescent="0.35">
      <c r="C48" s="139"/>
    </row>
    <row r="49" spans="3:3" x14ac:dyDescent="0.35">
      <c r="C49" s="139"/>
    </row>
    <row r="50" spans="3:3" x14ac:dyDescent="0.35">
      <c r="C50" s="139"/>
    </row>
    <row r="51" spans="3:3" x14ac:dyDescent="0.35">
      <c r="C51" s="139"/>
    </row>
    <row r="54" spans="3:3" x14ac:dyDescent="0.35">
      <c r="C54" s="141"/>
    </row>
  </sheetData>
  <hyperlinks>
    <hyperlink ref="A4" r:id="rId1"/>
  </hyperlinks>
  <pageMargins left="0.7" right="0.7" top="0.75" bottom="0.75" header="0.3" footer="0.3"/>
  <pageSetup paperSize="9" orientation="portrait" horizontalDpi="360" verticalDpi="36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Title etc</vt:lpstr>
      <vt:lpstr>FD and Out-turn RoR</vt:lpstr>
      <vt:lpstr>Risk Free Rate</vt:lpstr>
      <vt:lpstr>Tax Rate</vt:lpstr>
      <vt:lpstr>Cost of New Debt - PNGL</vt:lpstr>
      <vt:lpstr>Cost of New Debt - Firmus</vt:lpstr>
      <vt:lpstr>Cost of New Debt - SGN</vt:lpstr>
      <vt:lpstr>Inflation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2016-07-28T16:17:50Z</dcterms:created>
  <dcterms:modified xsi:type="dcterms:W3CDTF">2022-10-27T10:41:53Z</dcterms:modified>
  <cp:contentStatus/>
</cp:coreProperties>
</file>