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G:\NETWORK GROUP\Industry Performance &amp; Compliance\RIGS - GAS\2022-23 TSO - RIGS\02 = Consultation\"/>
    </mc:Choice>
  </mc:AlternateContent>
  <xr:revisionPtr revIDLastSave="0" documentId="13_ncr:1_{E5D6D47A-8DD8-441F-AFB4-50EA78FFC4D6}" xr6:coauthVersionLast="47" xr6:coauthVersionMax="47" xr10:uidLastSave="{00000000-0000-0000-0000-000000000000}"/>
  <bookViews>
    <workbookView xWindow="-110" yWindow="-110" windowWidth="19420" windowHeight="10300" tabRatio="737" firstSheet="2" activeTab="7" xr2:uid="{00000000-000D-0000-FFFF-FFFF00000000}"/>
  </bookViews>
  <sheets>
    <sheet name="Index" sheetId="111" r:id="rId1"/>
    <sheet name="Key " sheetId="1" r:id="rId2"/>
    <sheet name="Inflation" sheetId="112" r:id="rId3"/>
    <sheet name="Change Log" sheetId="127" r:id="rId4"/>
    <sheet name="Table 1 - GMO Costs" sheetId="100" r:id="rId5"/>
    <sheet name="Table 1a - MEL" sheetId="107" r:id="rId6"/>
    <sheet name="Table 1b - GNI (UK)" sheetId="104" r:id="rId7"/>
    <sheet name="Table 2 - KPIs" sheetId="113" r:id="rId8"/>
    <sheet name="Table 3 - Industry Data" sheetId="126" r:id="rId9"/>
  </sheets>
  <definedNames>
    <definedName name="_Order1" hidden="1">255</definedName>
    <definedName name="_Order2" hidden="1">255</definedName>
    <definedName name="_xlnm.Print_Area" localSheetId="2">Inflation!$A$1:$T$32</definedName>
    <definedName name="_xlnm.Print_Area" localSheetId="4">'Table 1 - GMO Costs'!$B$2:$O$67</definedName>
    <definedName name="_xlnm.Print_Area" localSheetId="5">'Table 1a - MEL'!$B$2:$P$68</definedName>
    <definedName name="_xlnm.Print_Area" localSheetId="6">'Table 1b - GNI (UK)'!$B$2:$P$68</definedName>
    <definedName name="_xlnm.Print_Area" localSheetId="7">'Table 2 - KPIs'!$B$2:$M$88</definedName>
    <definedName name="_xlnm.Print_Area" localSheetId="8">'Table 3 - Industry Data'!$B$2:$P$23</definedName>
  </definedNames>
  <calcPr calcId="191028"/>
  <customWorkbookViews>
    <customWorkbookView name="Roy Colville - Personal View" guid="{DF9F3B91-E934-46D9-9FCE-A4155C624A14}" mergeInterval="0" personalView="1" maximized="1" xWindow="1" yWindow="1" windowWidth="1680" windowHeight="787" tabRatio="737" activeSheetId="1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trainor - Personal View" guid="{FE687FB1-5151-4D44-8177-B71484D4AB4A}" mergeInterval="0" personalView="1" maximized="1" windowWidth="1276" windowHeight="721" tabRatio="620" activeSheetId="2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swales - Personal View" guid="{D221B1C6-FD4F-4EC0-9F68-6FA55C6CFD94}" mergeInterval="0" personalView="1" maximized="1" windowWidth="1676" windowHeight="887" tabRatio="797" activeSheetId="35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12" l="1"/>
  <c r="C59" i="104" l="1"/>
  <c r="C60" i="104" s="1"/>
  <c r="C61" i="104" s="1"/>
  <c r="C62" i="104" s="1"/>
  <c r="C63" i="104" s="1"/>
  <c r="C64" i="104" s="1"/>
  <c r="C65" i="104" s="1"/>
  <c r="C66" i="104" s="1"/>
  <c r="O55" i="100"/>
  <c r="N55" i="100"/>
  <c r="M55" i="100"/>
  <c r="L55" i="100"/>
  <c r="K55" i="100"/>
  <c r="H71" i="100"/>
  <c r="H72" i="100"/>
  <c r="H73" i="100"/>
  <c r="H74" i="100"/>
  <c r="H75" i="100"/>
  <c r="H76" i="100"/>
  <c r="H77" i="100"/>
  <c r="H78" i="100"/>
  <c r="H70" i="100"/>
  <c r="K20" i="107"/>
  <c r="L48" i="100"/>
  <c r="M48" i="100"/>
  <c r="N48" i="100"/>
  <c r="O48" i="100"/>
  <c r="L49" i="100"/>
  <c r="M49" i="100"/>
  <c r="N49" i="100"/>
  <c r="O49" i="100"/>
  <c r="K49" i="100"/>
  <c r="K48" i="100"/>
  <c r="L42" i="100"/>
  <c r="M42" i="100"/>
  <c r="N42" i="100"/>
  <c r="O42" i="100"/>
  <c r="L43" i="100"/>
  <c r="M43" i="100"/>
  <c r="N43" i="100"/>
  <c r="O43" i="100"/>
  <c r="L44" i="100"/>
  <c r="M44" i="100"/>
  <c r="N44" i="100"/>
  <c r="O44" i="100"/>
  <c r="L45" i="100"/>
  <c r="M45" i="100"/>
  <c r="N45" i="100"/>
  <c r="O45" i="100"/>
  <c r="K43" i="100"/>
  <c r="K44" i="100"/>
  <c r="K45" i="100"/>
  <c r="K42" i="100"/>
  <c r="L35" i="100"/>
  <c r="M35" i="100"/>
  <c r="N35" i="100"/>
  <c r="O35" i="100"/>
  <c r="L36" i="100"/>
  <c r="M36" i="100"/>
  <c r="N36" i="100"/>
  <c r="O36" i="100"/>
  <c r="L37" i="100"/>
  <c r="M37" i="100"/>
  <c r="N37" i="100"/>
  <c r="O37" i="100"/>
  <c r="L38" i="100"/>
  <c r="M38" i="100"/>
  <c r="N38" i="100"/>
  <c r="O38" i="100"/>
  <c r="L39" i="100"/>
  <c r="M39" i="100"/>
  <c r="N39" i="100"/>
  <c r="O39" i="100"/>
  <c r="K36" i="100"/>
  <c r="K37" i="100"/>
  <c r="K38" i="100"/>
  <c r="K39" i="100"/>
  <c r="K35" i="100"/>
  <c r="L30" i="100"/>
  <c r="M30" i="100"/>
  <c r="N30" i="100"/>
  <c r="O30" i="100"/>
  <c r="L31" i="100"/>
  <c r="M31" i="100"/>
  <c r="N31" i="100"/>
  <c r="O31" i="100"/>
  <c r="K31" i="100"/>
  <c r="K30" i="100"/>
  <c r="L23" i="100"/>
  <c r="M23" i="100"/>
  <c r="N23" i="100"/>
  <c r="O23" i="100"/>
  <c r="L24" i="100"/>
  <c r="M24" i="100"/>
  <c r="N24" i="100"/>
  <c r="O24" i="100"/>
  <c r="L25" i="100"/>
  <c r="M25" i="100"/>
  <c r="N25" i="100"/>
  <c r="O25" i="100"/>
  <c r="L26" i="100"/>
  <c r="M26" i="100"/>
  <c r="N26" i="100"/>
  <c r="O26" i="100"/>
  <c r="L27" i="100"/>
  <c r="M27" i="100"/>
  <c r="N27" i="100"/>
  <c r="O27" i="100"/>
  <c r="L22" i="100"/>
  <c r="M22" i="100"/>
  <c r="N22" i="100"/>
  <c r="O22" i="100"/>
  <c r="K22" i="100"/>
  <c r="K23" i="100"/>
  <c r="K24" i="100"/>
  <c r="K25" i="100"/>
  <c r="K26" i="100"/>
  <c r="K27" i="100"/>
  <c r="L21" i="100"/>
  <c r="M21" i="100"/>
  <c r="N21" i="100"/>
  <c r="O21" i="100"/>
  <c r="K21" i="100"/>
  <c r="L17" i="100"/>
  <c r="M17" i="100"/>
  <c r="N17" i="100"/>
  <c r="O17" i="100"/>
  <c r="K17" i="100"/>
  <c r="L16" i="100"/>
  <c r="M16" i="100"/>
  <c r="N16" i="100"/>
  <c r="O16" i="100"/>
  <c r="K16" i="100"/>
  <c r="L13" i="100"/>
  <c r="M13" i="100"/>
  <c r="N13" i="100"/>
  <c r="O13" i="100"/>
  <c r="K13" i="100"/>
  <c r="L12" i="100"/>
  <c r="M12" i="100"/>
  <c r="N12" i="100"/>
  <c r="O12" i="100"/>
  <c r="K12" i="100"/>
  <c r="I49" i="100"/>
  <c r="H49" i="100"/>
  <c r="I48" i="100"/>
  <c r="H48" i="100"/>
  <c r="I45" i="100" l="1"/>
  <c r="H45" i="100"/>
  <c r="I44" i="100"/>
  <c r="H44" i="100"/>
  <c r="I43" i="100"/>
  <c r="H43" i="100"/>
  <c r="I42" i="100"/>
  <c r="H42" i="100"/>
  <c r="H34" i="100"/>
  <c r="I17" i="100"/>
  <c r="H17" i="100"/>
  <c r="I16" i="100"/>
  <c r="H16" i="100"/>
  <c r="I13" i="100"/>
  <c r="H13" i="100"/>
  <c r="I12" i="100"/>
  <c r="H12" i="100"/>
  <c r="O14" i="112"/>
  <c r="N14" i="112"/>
  <c r="M14" i="112"/>
  <c r="K14" i="112"/>
  <c r="O13" i="112"/>
  <c r="N13" i="112"/>
  <c r="M13" i="112"/>
  <c r="L13" i="112"/>
  <c r="K13" i="112"/>
  <c r="I14" i="112"/>
  <c r="H14" i="112"/>
  <c r="I13" i="112"/>
  <c r="L14" i="113" l="1"/>
  <c r="N58" i="104" l="1"/>
  <c r="O34" i="107" l="1"/>
  <c r="M20" i="104" l="1"/>
  <c r="K60" i="107"/>
  <c r="L20" i="107" l="1"/>
  <c r="K20" i="104"/>
  <c r="K60" i="104" s="1"/>
  <c r="K20" i="100"/>
  <c r="K60" i="100" s="1"/>
  <c r="K72" i="100" l="1"/>
  <c r="R12" i="126" l="1"/>
  <c r="R13" i="126"/>
  <c r="K59" i="107" l="1"/>
  <c r="O52" i="100"/>
  <c r="O65" i="100" s="1"/>
  <c r="N52" i="100"/>
  <c r="N65" i="100" s="1"/>
  <c r="M52" i="100"/>
  <c r="M65" i="100" s="1"/>
  <c r="L52" i="100"/>
  <c r="L65" i="100" s="1"/>
  <c r="K52" i="100"/>
  <c r="K65" i="100" s="1"/>
  <c r="I77" i="100"/>
  <c r="O64" i="100"/>
  <c r="L55" i="113" s="1"/>
  <c r="N64" i="100"/>
  <c r="O34" i="100"/>
  <c r="O62" i="100" s="1"/>
  <c r="N34" i="100"/>
  <c r="N62" i="100" s="1"/>
  <c r="K61" i="100"/>
  <c r="O61" i="100"/>
  <c r="N61" i="100"/>
  <c r="O58" i="100"/>
  <c r="N58" i="100"/>
  <c r="K25" i="113" s="1"/>
  <c r="M58" i="100"/>
  <c r="L58" i="100"/>
  <c r="L59" i="100"/>
  <c r="I76" i="100"/>
  <c r="I73" i="100"/>
  <c r="K64" i="107"/>
  <c r="K61" i="107"/>
  <c r="K65" i="107"/>
  <c r="K62" i="107"/>
  <c r="K63" i="107"/>
  <c r="I34" i="100"/>
  <c r="C13" i="126"/>
  <c r="C14" i="126"/>
  <c r="C15" i="126"/>
  <c r="C16" i="126"/>
  <c r="C17" i="126"/>
  <c r="C18" i="126"/>
  <c r="C19" i="126"/>
  <c r="C20" i="126"/>
  <c r="C21" i="126"/>
  <c r="I82" i="113"/>
  <c r="J82" i="113"/>
  <c r="K82" i="113"/>
  <c r="L82" i="113"/>
  <c r="H82" i="113"/>
  <c r="L80" i="113"/>
  <c r="K80" i="113"/>
  <c r="J80" i="113"/>
  <c r="I80" i="113"/>
  <c r="H80" i="113"/>
  <c r="C70" i="113"/>
  <c r="K58" i="100"/>
  <c r="H25" i="113" s="1"/>
  <c r="H26" i="113" s="1"/>
  <c r="H27" i="113" s="1"/>
  <c r="K58" i="107"/>
  <c r="L20" i="113"/>
  <c r="K20" i="113"/>
  <c r="J20" i="113"/>
  <c r="I20" i="113"/>
  <c r="H20" i="113"/>
  <c r="L17" i="113"/>
  <c r="K17" i="113"/>
  <c r="J17" i="113"/>
  <c r="I17" i="113"/>
  <c r="H17" i="113"/>
  <c r="I14" i="113"/>
  <c r="J14" i="113"/>
  <c r="K14" i="113"/>
  <c r="H14" i="113"/>
  <c r="O65" i="104"/>
  <c r="N65" i="104"/>
  <c r="M65" i="104"/>
  <c r="L65" i="104"/>
  <c r="K65" i="104"/>
  <c r="O64" i="104"/>
  <c r="N64" i="104"/>
  <c r="M64" i="104"/>
  <c r="L64" i="104"/>
  <c r="K64" i="104"/>
  <c r="O63" i="104"/>
  <c r="N63" i="104"/>
  <c r="M63" i="104"/>
  <c r="L63" i="104"/>
  <c r="K63" i="104"/>
  <c r="I75" i="100"/>
  <c r="O61" i="104"/>
  <c r="N61" i="104"/>
  <c r="M61" i="104"/>
  <c r="L61" i="104"/>
  <c r="K61" i="104"/>
  <c r="O59" i="104"/>
  <c r="N59" i="104"/>
  <c r="M59" i="104"/>
  <c r="L59" i="104"/>
  <c r="K59" i="104"/>
  <c r="I71" i="100"/>
  <c r="O58" i="104"/>
  <c r="M58" i="104"/>
  <c r="L58" i="104"/>
  <c r="K58" i="104"/>
  <c r="I70" i="100"/>
  <c r="O34" i="104"/>
  <c r="O62" i="104" s="1"/>
  <c r="N34" i="104"/>
  <c r="N62" i="104" s="1"/>
  <c r="M34" i="104"/>
  <c r="M62" i="104" s="1"/>
  <c r="L34" i="104"/>
  <c r="L62" i="104" s="1"/>
  <c r="K34" i="104"/>
  <c r="K62" i="104" s="1"/>
  <c r="O20" i="104"/>
  <c r="O60" i="104" s="1"/>
  <c r="N20" i="104"/>
  <c r="N60" i="104" s="1"/>
  <c r="M60" i="104"/>
  <c r="L20" i="104"/>
  <c r="L60" i="104" s="1"/>
  <c r="I72" i="100"/>
  <c r="O65" i="107"/>
  <c r="N65" i="107"/>
  <c r="M65" i="107"/>
  <c r="L65" i="107"/>
  <c r="O64" i="107"/>
  <c r="N64" i="107"/>
  <c r="M64" i="107"/>
  <c r="L64" i="107"/>
  <c r="O63" i="107"/>
  <c r="N63" i="107"/>
  <c r="M63" i="107"/>
  <c r="L63" i="107"/>
  <c r="O61" i="107"/>
  <c r="N61" i="107"/>
  <c r="M61" i="107"/>
  <c r="L61" i="107"/>
  <c r="O59" i="107"/>
  <c r="N59" i="107"/>
  <c r="M59" i="107"/>
  <c r="L59" i="107"/>
  <c r="O58" i="107"/>
  <c r="N58" i="107"/>
  <c r="M58" i="107"/>
  <c r="L58" i="107"/>
  <c r="O62" i="107"/>
  <c r="N34" i="107"/>
  <c r="N62" i="107" s="1"/>
  <c r="M34" i="107"/>
  <c r="M62" i="107" s="1"/>
  <c r="L34" i="107"/>
  <c r="L62" i="107" s="1"/>
  <c r="O20" i="107"/>
  <c r="O60" i="107" s="1"/>
  <c r="N20" i="107"/>
  <c r="N60" i="107" s="1"/>
  <c r="M20" i="107"/>
  <c r="M60" i="107" s="1"/>
  <c r="L60" i="107"/>
  <c r="C13" i="112"/>
  <c r="C14" i="112"/>
  <c r="C71" i="100"/>
  <c r="C72" i="100" s="1"/>
  <c r="C73" i="100" s="1"/>
  <c r="C74" i="100" s="1"/>
  <c r="C75" i="100" s="1"/>
  <c r="C76" i="100" s="1"/>
  <c r="C77" i="100" s="1"/>
  <c r="C78" i="100" s="1"/>
  <c r="C49" i="104"/>
  <c r="C43" i="104"/>
  <c r="C44" i="104" s="1"/>
  <c r="C45" i="104" s="1"/>
  <c r="C31" i="104"/>
  <c r="C25" i="104"/>
  <c r="C26" i="104" s="1"/>
  <c r="C27" i="104" s="1"/>
  <c r="C17" i="104"/>
  <c r="C59" i="107"/>
  <c r="C60" i="107" s="1"/>
  <c r="C61" i="107" s="1"/>
  <c r="C62" i="107" s="1"/>
  <c r="C63" i="107" s="1"/>
  <c r="C64" i="107" s="1"/>
  <c r="C65" i="107" s="1"/>
  <c r="C66" i="107" s="1"/>
  <c r="C49" i="107"/>
  <c r="C43" i="107"/>
  <c r="C44" i="107" s="1"/>
  <c r="C45" i="107" s="1"/>
  <c r="C31" i="107"/>
  <c r="C25" i="107"/>
  <c r="C26" i="107" s="1"/>
  <c r="C27" i="107" s="1"/>
  <c r="C17" i="107"/>
  <c r="C59" i="100"/>
  <c r="C60" i="100" s="1"/>
  <c r="C61" i="100" s="1"/>
  <c r="C62" i="100" s="1"/>
  <c r="C63" i="100" s="1"/>
  <c r="C64" i="100" s="1"/>
  <c r="C65" i="100" s="1"/>
  <c r="C66" i="100" s="1"/>
  <c r="C31" i="100"/>
  <c r="C17" i="100"/>
  <c r="C86" i="113"/>
  <c r="C79" i="113"/>
  <c r="C80" i="113"/>
  <c r="C81" i="113"/>
  <c r="C82" i="113"/>
  <c r="C49" i="100"/>
  <c r="C43" i="100"/>
  <c r="C44" i="100" s="1"/>
  <c r="C45" i="100" s="1"/>
  <c r="C74" i="113"/>
  <c r="C75" i="113"/>
  <c r="C13" i="113"/>
  <c r="C14" i="113"/>
  <c r="C15" i="113"/>
  <c r="C16" i="113"/>
  <c r="C17" i="113"/>
  <c r="C18" i="113"/>
  <c r="C19" i="113"/>
  <c r="C20" i="113"/>
  <c r="C21" i="113"/>
  <c r="C25" i="100"/>
  <c r="C26" i="100" s="1"/>
  <c r="C27" i="100" s="1"/>
  <c r="L71" i="100" l="1"/>
  <c r="K66" i="107"/>
  <c r="I74" i="100"/>
  <c r="O76" i="100"/>
  <c r="K70" i="100"/>
  <c r="I30" i="113"/>
  <c r="I31" i="113" s="1"/>
  <c r="I32" i="113" s="1"/>
  <c r="I78" i="100"/>
  <c r="N66" i="107"/>
  <c r="L66" i="107"/>
  <c r="O59" i="100"/>
  <c r="L30" i="113" s="1"/>
  <c r="L31" i="113" s="1"/>
  <c r="L32" i="113" s="1"/>
  <c r="O20" i="100"/>
  <c r="O60" i="100" s="1"/>
  <c r="O72" i="100" s="1"/>
  <c r="O63" i="100"/>
  <c r="O75" i="100" s="1"/>
  <c r="L60" i="113"/>
  <c r="L61" i="113" s="1"/>
  <c r="L62" i="113" s="1"/>
  <c r="O77" i="100"/>
  <c r="O70" i="100"/>
  <c r="L25" i="113"/>
  <c r="L26" i="113" s="1"/>
  <c r="L27" i="113" s="1"/>
  <c r="O66" i="107"/>
  <c r="O74" i="100"/>
  <c r="L45" i="113"/>
  <c r="L46" i="113" s="1"/>
  <c r="L47" i="113" s="1"/>
  <c r="L40" i="113"/>
  <c r="L41" i="113" s="1"/>
  <c r="L42" i="113" s="1"/>
  <c r="O73" i="100"/>
  <c r="O66" i="104"/>
  <c r="L56" i="113"/>
  <c r="L57" i="113" s="1"/>
  <c r="K26" i="113"/>
  <c r="K27" i="113" s="1"/>
  <c r="N59" i="100"/>
  <c r="K30" i="113" s="1"/>
  <c r="K31" i="113" s="1"/>
  <c r="K32" i="113" s="1"/>
  <c r="N73" i="100"/>
  <c r="K40" i="113"/>
  <c r="K41" i="113" s="1"/>
  <c r="K42" i="113" s="1"/>
  <c r="N66" i="104"/>
  <c r="N70" i="100"/>
  <c r="N20" i="100"/>
  <c r="N60" i="100" s="1"/>
  <c r="N72" i="100" s="1"/>
  <c r="K45" i="113"/>
  <c r="K46" i="113" s="1"/>
  <c r="K47" i="113" s="1"/>
  <c r="N74" i="100"/>
  <c r="N63" i="100"/>
  <c r="K50" i="113" s="1"/>
  <c r="K51" i="113" s="1"/>
  <c r="K52" i="113" s="1"/>
  <c r="N76" i="100"/>
  <c r="K55" i="113"/>
  <c r="K56" i="113" s="1"/>
  <c r="K57" i="113" s="1"/>
  <c r="K60" i="113"/>
  <c r="K61" i="113" s="1"/>
  <c r="K62" i="113" s="1"/>
  <c r="N77" i="100"/>
  <c r="M59" i="100"/>
  <c r="J30" i="113" s="1"/>
  <c r="J31" i="113" s="1"/>
  <c r="J32" i="113" s="1"/>
  <c r="M20" i="100"/>
  <c r="M60" i="100" s="1"/>
  <c r="M72" i="100" s="1"/>
  <c r="M61" i="100"/>
  <c r="M73" i="100" s="1"/>
  <c r="M34" i="100"/>
  <c r="M62" i="100" s="1"/>
  <c r="M74" i="100" s="1"/>
  <c r="M64" i="100"/>
  <c r="M76" i="100" s="1"/>
  <c r="M63" i="100"/>
  <c r="M75" i="100" s="1"/>
  <c r="M66" i="104"/>
  <c r="M66" i="107"/>
  <c r="J60" i="113"/>
  <c r="J61" i="113" s="1"/>
  <c r="J62" i="113" s="1"/>
  <c r="M77" i="100"/>
  <c r="M70" i="100"/>
  <c r="J25" i="113"/>
  <c r="J26" i="113" s="1"/>
  <c r="J27" i="113" s="1"/>
  <c r="H60" i="113"/>
  <c r="H61" i="113" s="1"/>
  <c r="H62" i="113" s="1"/>
  <c r="K77" i="100"/>
  <c r="L77" i="100"/>
  <c r="I60" i="113"/>
  <c r="I61" i="113" s="1"/>
  <c r="I62" i="113" s="1"/>
  <c r="L64" i="100"/>
  <c r="L76" i="100" s="1"/>
  <c r="K64" i="100"/>
  <c r="K76" i="100" s="1"/>
  <c r="K63" i="100"/>
  <c r="H50" i="113" s="1"/>
  <c r="H51" i="113" s="1"/>
  <c r="H52" i="113" s="1"/>
  <c r="L63" i="100"/>
  <c r="I50" i="113" s="1"/>
  <c r="I51" i="113" s="1"/>
  <c r="I52" i="113" s="1"/>
  <c r="L34" i="100"/>
  <c r="L62" i="100" s="1"/>
  <c r="I45" i="113" s="1"/>
  <c r="I46" i="113" s="1"/>
  <c r="I47" i="113" s="1"/>
  <c r="K34" i="100"/>
  <c r="K62" i="100" s="1"/>
  <c r="K74" i="100" s="1"/>
  <c r="K73" i="100"/>
  <c r="H40" i="113"/>
  <c r="H41" i="113" s="1"/>
  <c r="H42" i="113" s="1"/>
  <c r="L61" i="100"/>
  <c r="I40" i="113" s="1"/>
  <c r="I41" i="113" s="1"/>
  <c r="I42" i="113" s="1"/>
  <c r="L73" i="100"/>
  <c r="L20" i="100"/>
  <c r="L60" i="100" s="1"/>
  <c r="L72" i="100" s="1"/>
  <c r="K59" i="100"/>
  <c r="K71" i="100" s="1"/>
  <c r="K66" i="104"/>
  <c r="L66" i="104"/>
  <c r="L70" i="100"/>
  <c r="I25" i="113"/>
  <c r="I26" i="113" s="1"/>
  <c r="I27" i="113" s="1"/>
  <c r="H45" i="113" l="1"/>
  <c r="H46" i="113" s="1"/>
  <c r="H47" i="113" s="1"/>
  <c r="K75" i="100"/>
  <c r="O71" i="100"/>
  <c r="I55" i="113"/>
  <c r="I56" i="113" s="1"/>
  <c r="I57" i="113" s="1"/>
  <c r="J55" i="113"/>
  <c r="J56" i="113" s="1"/>
  <c r="J57" i="113" s="1"/>
  <c r="H55" i="113"/>
  <c r="H56" i="113" s="1"/>
  <c r="H57" i="113" s="1"/>
  <c r="J40" i="113"/>
  <c r="J41" i="113" s="1"/>
  <c r="J42" i="113" s="1"/>
  <c r="L50" i="113"/>
  <c r="L51" i="113" s="1"/>
  <c r="L52" i="113" s="1"/>
  <c r="O66" i="100"/>
  <c r="L65" i="113" s="1"/>
  <c r="L35" i="113"/>
  <c r="L36" i="113" s="1"/>
  <c r="L37" i="113" s="1"/>
  <c r="N75" i="100"/>
  <c r="N71" i="100"/>
  <c r="N66" i="100"/>
  <c r="K65" i="113" s="1"/>
  <c r="K35" i="113"/>
  <c r="K36" i="113" s="1"/>
  <c r="K37" i="113" s="1"/>
  <c r="J50" i="113"/>
  <c r="J51" i="113" s="1"/>
  <c r="J52" i="113" s="1"/>
  <c r="M71" i="100"/>
  <c r="J35" i="113"/>
  <c r="J36" i="113" s="1"/>
  <c r="J37" i="113" s="1"/>
  <c r="J45" i="113"/>
  <c r="J46" i="113" s="1"/>
  <c r="J47" i="113" s="1"/>
  <c r="M66" i="100"/>
  <c r="M78" i="100" s="1"/>
  <c r="L75" i="100"/>
  <c r="L74" i="100"/>
  <c r="H30" i="113"/>
  <c r="H31" i="113" s="1"/>
  <c r="H32" i="113" s="1"/>
  <c r="H35" i="113"/>
  <c r="H36" i="113" s="1"/>
  <c r="H37" i="113" s="1"/>
  <c r="K66" i="100"/>
  <c r="K78" i="100" s="1"/>
  <c r="L66" i="100"/>
  <c r="I65" i="113" s="1"/>
  <c r="I35" i="113"/>
  <c r="I36" i="113" s="1"/>
  <c r="I37" i="113" s="1"/>
  <c r="O78" i="100" l="1"/>
  <c r="L92" i="113"/>
  <c r="L66" i="113"/>
  <c r="L67" i="113" s="1"/>
  <c r="N78" i="100"/>
  <c r="K92" i="113"/>
  <c r="K66" i="113"/>
  <c r="K67" i="113" s="1"/>
  <c r="J65" i="113"/>
  <c r="J92" i="113" s="1"/>
  <c r="H65" i="113"/>
  <c r="L78" i="100"/>
  <c r="I66" i="113"/>
  <c r="I67" i="113" s="1"/>
  <c r="I92" i="113"/>
  <c r="J66" i="113" l="1"/>
  <c r="J67" i="113" s="1"/>
  <c r="H92" i="113"/>
  <c r="H66" i="113"/>
  <c r="H67" i="113" s="1"/>
</calcChain>
</file>

<file path=xl/sharedStrings.xml><?xml version="1.0" encoding="utf-8"?>
<sst xmlns="http://schemas.openxmlformats.org/spreadsheetml/2006/main" count="734" uniqueCount="227">
  <si>
    <t>RIGs - REPORTING REQUIREMENTS</t>
  </si>
  <si>
    <t xml:space="preserve">Yes </t>
  </si>
  <si>
    <t>No</t>
  </si>
  <si>
    <t>TABLE INDEX</t>
  </si>
  <si>
    <t xml:space="preserve">Table </t>
  </si>
  <si>
    <t>Link</t>
  </si>
  <si>
    <t>To Be Completed By</t>
  </si>
  <si>
    <t>Description</t>
  </si>
  <si>
    <t>Instructions</t>
  </si>
  <si>
    <t>GMO</t>
  </si>
  <si>
    <t>Key</t>
  </si>
  <si>
    <t xml:space="preserve">Key </t>
  </si>
  <si>
    <t xml:space="preserve">Inflation </t>
  </si>
  <si>
    <t>Inflation</t>
  </si>
  <si>
    <t>Retail Price Index</t>
  </si>
  <si>
    <t>Companies should use the figures pre-completed in these tables and input RPI figure each year.</t>
  </si>
  <si>
    <t>Table 1 - GMO Costs</t>
  </si>
  <si>
    <t>Go</t>
  </si>
  <si>
    <t>Global GMO Costs</t>
  </si>
  <si>
    <t>Table should equal the sum of T1a &amp; T1b.</t>
  </si>
  <si>
    <t>Table 1a - MEL</t>
  </si>
  <si>
    <t>MEL - GMO Costs</t>
  </si>
  <si>
    <t>Table 1b - GNI (UK)</t>
  </si>
  <si>
    <t>GNI (UK) - GMO Costs</t>
  </si>
  <si>
    <t>Table 2 - KPIs</t>
  </si>
  <si>
    <t>Key Performance Indicators</t>
  </si>
  <si>
    <t>KPIs for the GMO</t>
  </si>
  <si>
    <t>Table 3 - Industry</t>
  </si>
  <si>
    <t>Industry Data</t>
  </si>
  <si>
    <t>RIGs Reporting Template</t>
  </si>
  <si>
    <t>RIGs RETURN - KEY</t>
  </si>
  <si>
    <t>Input cell</t>
  </si>
  <si>
    <t>Copied cell</t>
  </si>
  <si>
    <t xml:space="preserve">Historic data </t>
  </si>
  <si>
    <t>Calculated data</t>
  </si>
  <si>
    <t>Not to be completed</t>
  </si>
  <si>
    <t>RIGs RETURN - INFLATION</t>
  </si>
  <si>
    <t>GAS</t>
  </si>
  <si>
    <t>DESCRIPTION</t>
  </si>
  <si>
    <t>UNITS</t>
  </si>
  <si>
    <t>DP</t>
  </si>
  <si>
    <t>YEAR</t>
  </si>
  <si>
    <t xml:space="preserve">YEAR </t>
  </si>
  <si>
    <t>2020-21</t>
  </si>
  <si>
    <t>2021-22</t>
  </si>
  <si>
    <t>A</t>
  </si>
  <si>
    <t>Retail Price Index (March)</t>
  </si>
  <si>
    <t>nr</t>
  </si>
  <si>
    <t>% Change</t>
  </si>
  <si>
    <t>%</t>
  </si>
  <si>
    <t xml:space="preserve">RPI All Items Index: Jan 1987=100                                       </t>
  </si>
  <si>
    <r>
      <t xml:space="preserve">TABLE 1  </t>
    </r>
    <r>
      <rPr>
        <b/>
        <sz val="10"/>
        <color rgb="FFFF0000"/>
        <rFont val="Arial"/>
        <family val="2"/>
      </rPr>
      <t>OVERALL</t>
    </r>
    <r>
      <rPr>
        <b/>
        <sz val="10"/>
        <rFont val="Arial"/>
        <family val="2"/>
      </rPr>
      <t xml:space="preserve"> GMO COSTS</t>
    </r>
  </si>
  <si>
    <t>GMO Staff Costs</t>
  </si>
  <si>
    <t>£m</t>
  </si>
  <si>
    <t>1a</t>
  </si>
  <si>
    <t>FTE Employees</t>
  </si>
  <si>
    <t>B</t>
  </si>
  <si>
    <t>GMO Administration</t>
  </si>
  <si>
    <t>Office Costs</t>
  </si>
  <si>
    <t>Insurance, Bank Charges &amp; Fees</t>
  </si>
  <si>
    <t>C</t>
  </si>
  <si>
    <t>Contracts and Licences</t>
  </si>
  <si>
    <t>System Licences</t>
  </si>
  <si>
    <t>4a</t>
  </si>
  <si>
    <t>PRISMA</t>
  </si>
  <si>
    <t>4b</t>
  </si>
  <si>
    <t>Delphi Enhancements</t>
  </si>
  <si>
    <t>4c</t>
  </si>
  <si>
    <t>4d</t>
  </si>
  <si>
    <t>Subscriptions</t>
  </si>
  <si>
    <t>Server Hosting &amp; IT Support</t>
  </si>
  <si>
    <t>PSA Admin Fees</t>
  </si>
  <si>
    <t>D</t>
  </si>
  <si>
    <t>Grid Control</t>
  </si>
  <si>
    <t>Contractor Fee</t>
  </si>
  <si>
    <t>Other Costs</t>
  </si>
  <si>
    <t>E</t>
  </si>
  <si>
    <t>Major IT System Development</t>
  </si>
  <si>
    <t>Major IT System Upgrades</t>
  </si>
  <si>
    <t>10a</t>
  </si>
  <si>
    <t>Project A</t>
  </si>
  <si>
    <t>10b</t>
  </si>
  <si>
    <t>Project B</t>
  </si>
  <si>
    <t>10c</t>
  </si>
  <si>
    <t>Project C</t>
  </si>
  <si>
    <t>10d</t>
  </si>
  <si>
    <t>Project D</t>
  </si>
  <si>
    <t>10e</t>
  </si>
  <si>
    <t>Project .......</t>
  </si>
  <si>
    <t>F</t>
  </si>
  <si>
    <t>Network Code Development</t>
  </si>
  <si>
    <t>Systems Planning</t>
  </si>
  <si>
    <t>Shipper Services &amp; Account Management</t>
  </si>
  <si>
    <t>Network Code IT System Costs</t>
  </si>
  <si>
    <t>External Support</t>
  </si>
  <si>
    <t>G</t>
  </si>
  <si>
    <t>SCADA &amp; Comms</t>
  </si>
  <si>
    <t>SCADA Modifications</t>
  </si>
  <si>
    <t>RTU Support</t>
  </si>
  <si>
    <t>H</t>
  </si>
  <si>
    <t>I</t>
  </si>
  <si>
    <t>Totals</t>
  </si>
  <si>
    <t>Total GMO Costs</t>
  </si>
  <si>
    <t>Line</t>
  </si>
  <si>
    <t>Audit Check</t>
  </si>
  <si>
    <r>
      <t xml:space="preserve">TABLE 1a  </t>
    </r>
    <r>
      <rPr>
        <b/>
        <sz val="10"/>
        <color rgb="FFFF0000"/>
        <rFont val="Arial"/>
        <family val="2"/>
      </rPr>
      <t>MEL</t>
    </r>
    <r>
      <rPr>
        <b/>
        <sz val="10"/>
        <rFont val="Arial"/>
        <family val="2"/>
      </rPr>
      <t xml:space="preserve"> GMO COSTS</t>
    </r>
  </si>
  <si>
    <r>
      <t xml:space="preserve">TABLE 1b  </t>
    </r>
    <r>
      <rPr>
        <b/>
        <sz val="10"/>
        <color rgb="FFFF0000"/>
        <rFont val="Arial"/>
        <family val="2"/>
      </rPr>
      <t>GNI (UK)</t>
    </r>
    <r>
      <rPr>
        <b/>
        <sz val="10"/>
        <rFont val="Arial"/>
        <family val="2"/>
      </rPr>
      <t xml:space="preserve"> GMO COSTS</t>
    </r>
  </si>
  <si>
    <t>TABLE 2 - KPIs</t>
  </si>
  <si>
    <t>Financial KPIs - Invoices</t>
  </si>
  <si>
    <t>Total number of PS transmission invoices issued</t>
  </si>
  <si>
    <t xml:space="preserve">Number of PS invoices issued by the "Invoice Day" </t>
  </si>
  <si>
    <t>% of PS transmission invoices issued on time</t>
  </si>
  <si>
    <t>Total number of CC invoices issued</t>
  </si>
  <si>
    <t xml:space="preserve">Number of CC invoices issued by the "Invoice Day" </t>
  </si>
  <si>
    <t>% of CC invoices issued on time</t>
  </si>
  <si>
    <t>Total number of balancing gas invoices issued</t>
  </si>
  <si>
    <t xml:space="preserve">Number of balancing invoices issued by the "Invoice Day" </t>
  </si>
  <si>
    <t>% of balancing gas invoices issued on time</t>
  </si>
  <si>
    <t>Number of prior period adjustments - due to GMO error</t>
  </si>
  <si>
    <t>Financial KPIs - Costs &amp; Tariffs</t>
  </si>
  <si>
    <t>GMO Staff Costs (All) - FD Allowance (Real)</t>
  </si>
  <si>
    <t>11a</t>
  </si>
  <si>
    <t>GMO Staff Costs (All) - (Nominal)</t>
  </si>
  <si>
    <t>11b</t>
  </si>
  <si>
    <t>GMO Staff Costs (All) - (Real)</t>
  </si>
  <si>
    <t>11c</t>
  </si>
  <si>
    <t>GMO Administration - FD Allowance (Real)</t>
  </si>
  <si>
    <t>12a</t>
  </si>
  <si>
    <t>Actual Admin Opex - (Nominal)</t>
  </si>
  <si>
    <t>12b</t>
  </si>
  <si>
    <t>Actual Admin Opex - (Real)</t>
  </si>
  <si>
    <t>12c</t>
  </si>
  <si>
    <t>Contracts &amp; Licences - FD Allowance (Real)</t>
  </si>
  <si>
    <t>13a</t>
  </si>
  <si>
    <t>Actual Contract &amp; Licences Opex - (Nominal)</t>
  </si>
  <si>
    <t>13b</t>
  </si>
  <si>
    <t>Actual Contract &amp; Licences Opex - (Real)</t>
  </si>
  <si>
    <t>13c</t>
  </si>
  <si>
    <t>Grid Control - FD Allowance (Real)</t>
  </si>
  <si>
    <t>14a</t>
  </si>
  <si>
    <t>Actual Grid Control Opex - (Nominal)</t>
  </si>
  <si>
    <t>14b</t>
  </si>
  <si>
    <t>Actual Grid Control Opex - (Real)</t>
  </si>
  <si>
    <t>14c</t>
  </si>
  <si>
    <t>Major IT Systems - FD Allowance (Real)</t>
  </si>
  <si>
    <t>15a</t>
  </si>
  <si>
    <t>Actual Major IT System Opex - (Nominal)</t>
  </si>
  <si>
    <t>15b</t>
  </si>
  <si>
    <t>Actual Major IT System Opex - (Real)</t>
  </si>
  <si>
    <t>15c</t>
  </si>
  <si>
    <t>Network Code Development - FD Allowance (Real)</t>
  </si>
  <si>
    <t>16a</t>
  </si>
  <si>
    <t>Actual Network Code Development Opex - (Nominal)</t>
  </si>
  <si>
    <t>16b</t>
  </si>
  <si>
    <t>Actual Network Code Development Opex - (Real)</t>
  </si>
  <si>
    <t>16c</t>
  </si>
  <si>
    <t>SCADA &amp; Comms - FD Allowance (Real)</t>
  </si>
  <si>
    <t>17a</t>
  </si>
  <si>
    <t>Actual SCADA &amp; Comms Opex - (Nominal)</t>
  </si>
  <si>
    <t>17b</t>
  </si>
  <si>
    <t>Actual SCADA &amp; Comms Opex - (Real)</t>
  </si>
  <si>
    <t>17c</t>
  </si>
  <si>
    <t>European Compliance - FD Allowance (Real)</t>
  </si>
  <si>
    <t>18a</t>
  </si>
  <si>
    <t>Actual European Compliance Opex - (Nominal)</t>
  </si>
  <si>
    <t>18b</t>
  </si>
  <si>
    <t>Actual European Compliance Opex - (Real)</t>
  </si>
  <si>
    <t>18c</t>
  </si>
  <si>
    <t>GMO Opex - FD Allowance</t>
  </si>
  <si>
    <t>19a</t>
  </si>
  <si>
    <t xml:space="preserve">Actual Spend (Nominal) </t>
  </si>
  <si>
    <t>19b</t>
  </si>
  <si>
    <t xml:space="preserve">Actual Spend (Real) </t>
  </si>
  <si>
    <t>19c</t>
  </si>
  <si>
    <t xml:space="preserve">GMO Opex - Over/(Underspend) </t>
  </si>
  <si>
    <t>Tariff setting process carried out accurately (pre-gas year)</t>
  </si>
  <si>
    <t>Y/N</t>
  </si>
  <si>
    <t>Yes</t>
  </si>
  <si>
    <t>Reconciliation process carried out accurately (post-gas year)</t>
  </si>
  <si>
    <t>GMO IT System</t>
  </si>
  <si>
    <t>Delphi IT system - Number of planned outages</t>
  </si>
  <si>
    <t>Delphi IT system - Number of unplanned outages</t>
  </si>
  <si>
    <t>Delphi IT system - Availability of use</t>
  </si>
  <si>
    <t>GMO Contacts</t>
  </si>
  <si>
    <t xml:space="preserve">Number of queries / complaints received </t>
  </si>
  <si>
    <t xml:space="preserve">Number of responses issued within 5 business days </t>
  </si>
  <si>
    <t>% of issues responded to within 5 business days</t>
  </si>
  <si>
    <t xml:space="preserve">Number of comprehensive responses issued within 10 business days </t>
  </si>
  <si>
    <t>% of issues resolved within 10 business days</t>
  </si>
  <si>
    <t>Customer Satisfaction Levels</t>
  </si>
  <si>
    <t>Customer advocacy measure</t>
  </si>
  <si>
    <t>Satisfaction score</t>
  </si>
  <si>
    <t>TABLE 3 - Industry Data</t>
  </si>
  <si>
    <t>NIBP - Number of trades</t>
  </si>
  <si>
    <t>NIBP - Volume of trades</t>
  </si>
  <si>
    <t>kWh</t>
  </si>
  <si>
    <t>Secondary capacity - Number of trades</t>
  </si>
  <si>
    <t>Secondary capacity - Volume of trades</t>
  </si>
  <si>
    <t>kWh/d</t>
  </si>
  <si>
    <t>Number of balancing transactions</t>
  </si>
  <si>
    <t>Volume of balancing transactions</t>
  </si>
  <si>
    <t>Transportation capacity vs forecast</t>
  </si>
  <si>
    <t>Transportation volume vs forecast</t>
  </si>
  <si>
    <t>Transportation revenue vs forecast</t>
  </si>
  <si>
    <t xml:space="preserve">Reconciliation payment at year end </t>
  </si>
  <si>
    <t>GT22 data</t>
  </si>
  <si>
    <t>2022-23</t>
  </si>
  <si>
    <t>2023-24</t>
  </si>
  <si>
    <t>2024-25</t>
  </si>
  <si>
    <t>2025-26</t>
  </si>
  <si>
    <t>Transmission Price Control 2022</t>
  </si>
  <si>
    <t>Conversion Factor (Nominal to March 2021 Prices)</t>
  </si>
  <si>
    <t>Percentage Differential from GT22</t>
  </si>
  <si>
    <t>Table Reference</t>
  </si>
  <si>
    <t>Change Log</t>
  </si>
  <si>
    <t>Changes made</t>
  </si>
  <si>
    <t>Date</t>
  </si>
  <si>
    <t>Cyber Security Enhancements and Support</t>
  </si>
  <si>
    <t>Application Upgrade</t>
  </si>
  <si>
    <t>UK Compliance and European Engagement</t>
  </si>
  <si>
    <t>UK Compliance &amp; European Engagement</t>
  </si>
  <si>
    <t>Network Data</t>
  </si>
  <si>
    <t>Gas Shrinkage</t>
  </si>
  <si>
    <t>J</t>
  </si>
  <si>
    <t>N/A</t>
  </si>
  <si>
    <t>Final version for GT22</t>
  </si>
  <si>
    <t>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</si>
</sst>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00"/>
    <numFmt numFmtId="165" formatCode="0.0"/>
    <numFmt numFmtId="166" formatCode="0.0%"/>
    <numFmt numFmtId="167" formatCode="_-* #,##0_-;\-* #,##0_-;_-* &quot;-&quot;??_-;_-@_-"/>
    <numFmt numFmtId="168" formatCode="#,##0.000"/>
    <numFmt numFmtId="169" formatCode="_-* #,##0.000_-;\-* #,##0.000_-;_-* &quot;-&quot;??_-;_-@_-"/>
    <numFmt numFmtId="170" formatCode="#,##0.0"/>
  </numFmts>
  <fonts count="16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7" fillId="0" borderId="0"/>
    <xf numFmtId="0" fontId="7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15" borderId="6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10" borderId="0" xfId="0" applyFill="1" applyAlignment="1">
      <alignment vertical="center"/>
    </xf>
    <xf numFmtId="0" fontId="2" fillId="10" borderId="13" xfId="5" applyFill="1" applyBorder="1" applyAlignment="1">
      <alignment vertical="center"/>
    </xf>
    <xf numFmtId="0" fontId="5" fillId="10" borderId="12" xfId="5" applyFont="1" applyFill="1" applyBorder="1" applyAlignment="1">
      <alignment vertical="center"/>
    </xf>
    <xf numFmtId="0" fontId="2" fillId="10" borderId="12" xfId="5" applyFill="1" applyBorder="1" applyAlignment="1">
      <alignment vertical="center"/>
    </xf>
    <xf numFmtId="0" fontId="2" fillId="10" borderId="12" xfId="5" applyFill="1" applyBorder="1" applyAlignment="1">
      <alignment horizontal="center" vertical="center"/>
    </xf>
    <xf numFmtId="0" fontId="2" fillId="10" borderId="14" xfId="5" applyFill="1" applyBorder="1" applyAlignment="1">
      <alignment vertical="center"/>
    </xf>
    <xf numFmtId="0" fontId="2" fillId="10" borderId="0" xfId="5" applyFill="1" applyAlignment="1">
      <alignment vertical="center"/>
    </xf>
    <xf numFmtId="0" fontId="2" fillId="10" borderId="15" xfId="5" applyFill="1" applyBorder="1" applyAlignment="1">
      <alignment vertical="center"/>
    </xf>
    <xf numFmtId="0" fontId="6" fillId="10" borderId="0" xfId="5" applyFont="1" applyFill="1" applyAlignment="1">
      <alignment vertical="center"/>
    </xf>
    <xf numFmtId="0" fontId="2" fillId="10" borderId="0" xfId="5" applyFill="1" applyAlignment="1">
      <alignment horizontal="center" vertical="center"/>
    </xf>
    <xf numFmtId="0" fontId="10" fillId="10" borderId="0" xfId="5" applyFont="1" applyFill="1" applyAlignment="1">
      <alignment horizontal="left" vertical="center"/>
    </xf>
    <xf numFmtId="0" fontId="2" fillId="10" borderId="16" xfId="5" applyFill="1" applyBorder="1" applyAlignment="1">
      <alignment vertical="center"/>
    </xf>
    <xf numFmtId="0" fontId="5" fillId="10" borderId="0" xfId="0" applyFont="1" applyFill="1" applyAlignment="1">
      <alignment horizontal="left" vertical="center"/>
    </xf>
    <xf numFmtId="0" fontId="5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2" fillId="10" borderId="15" xfId="5" applyFill="1" applyBorder="1" applyAlignment="1">
      <alignment horizontal="center" vertical="center"/>
    </xf>
    <xf numFmtId="0" fontId="5" fillId="10" borderId="0" xfId="5" applyFont="1" applyFill="1" applyAlignment="1">
      <alignment horizontal="center" vertical="center"/>
    </xf>
    <xf numFmtId="0" fontId="2" fillId="10" borderId="20" xfId="5" applyFill="1" applyBorder="1" applyAlignment="1">
      <alignment horizontal="center" vertical="center"/>
    </xf>
    <xf numFmtId="0" fontId="2" fillId="10" borderId="21" xfId="5" applyFill="1" applyBorder="1" applyAlignment="1">
      <alignment horizontal="center" vertical="center"/>
    </xf>
    <xf numFmtId="0" fontId="2" fillId="10" borderId="16" xfId="5" applyFill="1" applyBorder="1" applyAlignment="1">
      <alignment horizontal="center" vertical="center"/>
    </xf>
    <xf numFmtId="0" fontId="5" fillId="3" borderId="10" xfId="5" applyFont="1" applyFill="1" applyBorder="1" applyAlignment="1">
      <alignment vertical="center"/>
    </xf>
    <xf numFmtId="0" fontId="2" fillId="3" borderId="7" xfId="5" applyFill="1" applyBorder="1" applyAlignment="1">
      <alignment vertical="center"/>
    </xf>
    <xf numFmtId="0" fontId="2" fillId="3" borderId="4" xfId="5" applyFill="1" applyBorder="1" applyAlignment="1">
      <alignment horizontal="center" vertical="center"/>
    </xf>
    <xf numFmtId="0" fontId="5" fillId="3" borderId="9" xfId="5" applyFont="1" applyFill="1" applyBorder="1" applyAlignment="1">
      <alignment horizontal="center" vertical="center"/>
    </xf>
    <xf numFmtId="0" fontId="5" fillId="10" borderId="9" xfId="5" applyFont="1" applyFill="1" applyBorder="1" applyAlignment="1">
      <alignment horizontal="center" vertical="center"/>
    </xf>
    <xf numFmtId="0" fontId="2" fillId="3" borderId="3" xfId="5" applyFill="1" applyBorder="1" applyAlignment="1">
      <alignment vertical="center"/>
    </xf>
    <xf numFmtId="0" fontId="5" fillId="3" borderId="0" xfId="5" applyFont="1" applyFill="1" applyAlignment="1">
      <alignment vertical="center"/>
    </xf>
    <xf numFmtId="0" fontId="2" fillId="3" borderId="2" xfId="5" applyFill="1" applyBorder="1" applyAlignment="1">
      <alignment vertical="center"/>
    </xf>
    <xf numFmtId="0" fontId="2" fillId="3" borderId="11" xfId="5" applyFill="1" applyBorder="1" applyAlignment="1">
      <alignment vertical="center"/>
    </xf>
    <xf numFmtId="0" fontId="2" fillId="3" borderId="5" xfId="5" applyFill="1" applyBorder="1" applyAlignment="1">
      <alignment horizontal="center" vertical="center"/>
    </xf>
    <xf numFmtId="0" fontId="5" fillId="3" borderId="5" xfId="5" quotePrefix="1" applyFont="1" applyFill="1" applyBorder="1" applyAlignment="1">
      <alignment horizontal="center" vertical="center"/>
    </xf>
    <xf numFmtId="0" fontId="5" fillId="10" borderId="9" xfId="5" quotePrefix="1" applyFont="1" applyFill="1" applyBorder="1" applyAlignment="1">
      <alignment horizontal="center" vertical="center"/>
    </xf>
    <xf numFmtId="0" fontId="5" fillId="3" borderId="1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vertical="center"/>
    </xf>
    <xf numFmtId="0" fontId="2" fillId="10" borderId="3" xfId="5" applyFill="1" applyBorder="1" applyAlignment="1">
      <alignment vertical="center"/>
    </xf>
    <xf numFmtId="0" fontId="2" fillId="0" borderId="1" xfId="5" applyBorder="1" applyAlignment="1">
      <alignment horizontal="center" vertical="center"/>
    </xf>
    <xf numFmtId="0" fontId="2" fillId="0" borderId="1" xfId="5" applyBorder="1" applyAlignment="1">
      <alignment vertical="center"/>
    </xf>
    <xf numFmtId="0" fontId="2" fillId="6" borderId="1" xfId="5" applyFill="1" applyBorder="1" applyAlignment="1">
      <alignment horizontal="center" vertical="center"/>
    </xf>
    <xf numFmtId="165" fontId="2" fillId="10" borderId="9" xfId="5" applyNumberFormat="1" applyFill="1" applyBorder="1" applyAlignment="1">
      <alignment horizontal="center" vertical="center"/>
    </xf>
    <xf numFmtId="165" fontId="2" fillId="4" borderId="1" xfId="5" applyNumberFormat="1" applyFill="1" applyBorder="1" applyAlignment="1">
      <alignment horizontal="center" vertical="center"/>
    </xf>
    <xf numFmtId="166" fontId="2" fillId="11" borderId="1" xfId="8" applyNumberFormat="1" applyFont="1" applyFill="1" applyBorder="1" applyAlignment="1" applyProtection="1">
      <alignment horizontal="center" vertical="center"/>
    </xf>
    <xf numFmtId="166" fontId="2" fillId="2" borderId="6" xfId="8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0" fillId="10" borderId="16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8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2" fillId="10" borderId="0" xfId="0" applyFont="1" applyFill="1" applyAlignment="1">
      <alignment vertical="center"/>
    </xf>
    <xf numFmtId="0" fontId="5" fillId="3" borderId="1" xfId="5" applyFont="1" applyFill="1" applyBorder="1" applyAlignment="1">
      <alignment horizontal="left" vertical="center"/>
    </xf>
    <xf numFmtId="0" fontId="5" fillId="10" borderId="0" xfId="5" applyFont="1" applyFill="1" applyAlignment="1">
      <alignment horizontal="centerContinuous" vertical="center"/>
    </xf>
    <xf numFmtId="0" fontId="2" fillId="0" borderId="1" xfId="5" applyBorder="1" applyAlignment="1">
      <alignment vertical="center" wrapText="1"/>
    </xf>
    <xf numFmtId="164" fontId="5" fillId="10" borderId="0" xfId="5" applyNumberFormat="1" applyFont="1" applyFill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5" fillId="14" borderId="1" xfId="5" applyFont="1" applyFill="1" applyBorder="1" applyAlignment="1">
      <alignment horizontal="center" vertical="center"/>
    </xf>
    <xf numFmtId="0" fontId="5" fillId="14" borderId="1" xfId="5" applyFont="1" applyFill="1" applyBorder="1" applyAlignment="1">
      <alignment horizontal="left" vertical="center"/>
    </xf>
    <xf numFmtId="0" fontId="0" fillId="10" borderId="25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6" fillId="10" borderId="12" xfId="5" applyFont="1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14" fillId="10" borderId="1" xfId="9" quotePrefix="1" applyFont="1" applyFill="1" applyBorder="1" applyAlignment="1" applyProtection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4" fillId="10" borderId="1" xfId="9" applyFont="1" applyFill="1" applyBorder="1" applyAlignment="1" applyProtection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3" fillId="10" borderId="0" xfId="9" quotePrefix="1" applyFill="1" applyAlignment="1" applyProtection="1">
      <alignment vertical="center"/>
    </xf>
    <xf numFmtId="0" fontId="7" fillId="10" borderId="0" xfId="2" applyFill="1" applyAlignment="1">
      <alignment vertical="center"/>
    </xf>
    <xf numFmtId="0" fontId="7" fillId="10" borderId="16" xfId="2" applyFill="1" applyBorder="1" applyAlignment="1">
      <alignment vertical="center"/>
    </xf>
    <xf numFmtId="0" fontId="15" fillId="0" borderId="1" xfId="5" applyFont="1" applyBorder="1" applyAlignment="1">
      <alignment vertical="center"/>
    </xf>
    <xf numFmtId="164" fontId="0" fillId="10" borderId="0" xfId="0" applyNumberFormat="1" applyFill="1" applyAlignment="1">
      <alignment vertical="center"/>
    </xf>
    <xf numFmtId="1" fontId="5" fillId="10" borderId="0" xfId="5" applyNumberFormat="1" applyFont="1" applyFill="1" applyAlignment="1">
      <alignment horizontal="center" vertical="center"/>
    </xf>
    <xf numFmtId="1" fontId="7" fillId="10" borderId="0" xfId="2" applyNumberFormat="1" applyFill="1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164" fontId="2" fillId="15" borderId="6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16" borderId="1" xfId="5" applyNumberForma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17" borderId="1" xfId="5" applyFill="1" applyBorder="1" applyAlignment="1">
      <alignment horizontal="center" vertical="center"/>
    </xf>
    <xf numFmtId="164" fontId="5" fillId="10" borderId="7" xfId="5" applyNumberFormat="1" applyFont="1" applyFill="1" applyBorder="1" applyAlignment="1">
      <alignment horizontal="center" vertical="center"/>
    </xf>
    <xf numFmtId="1" fontId="2" fillId="4" borderId="1" xfId="5" applyNumberFormat="1" applyFill="1" applyBorder="1" applyAlignment="1">
      <alignment horizontal="center" vertical="center"/>
    </xf>
    <xf numFmtId="164" fontId="2" fillId="4" borderId="1" xfId="5" applyNumberFormat="1" applyFill="1" applyBorder="1" applyAlignment="1">
      <alignment horizontal="center" vertical="center"/>
    </xf>
    <xf numFmtId="166" fontId="2" fillId="4" borderId="1" xfId="8" applyNumberFormat="1" applyFont="1" applyFill="1" applyBorder="1" applyAlignment="1">
      <alignment horizontal="center" vertical="center"/>
    </xf>
    <xf numFmtId="164" fontId="2" fillId="11" borderId="1" xfId="8" applyNumberFormat="1" applyFont="1" applyFill="1" applyBorder="1" applyAlignment="1" applyProtection="1">
      <alignment horizontal="center" vertical="center"/>
    </xf>
    <xf numFmtId="164" fontId="5" fillId="10" borderId="0" xfId="8" applyNumberFormat="1" applyFont="1" applyFill="1" applyBorder="1" applyAlignment="1">
      <alignment horizontal="center" vertical="center"/>
    </xf>
    <xf numFmtId="164" fontId="0" fillId="10" borderId="0" xfId="8" applyNumberFormat="1" applyFont="1" applyFill="1" applyAlignment="1">
      <alignment horizontal="center" vertical="center"/>
    </xf>
    <xf numFmtId="168" fontId="2" fillId="11" borderId="1" xfId="8" applyNumberFormat="1" applyFont="1" applyFill="1" applyBorder="1" applyAlignment="1" applyProtection="1">
      <alignment horizontal="center" vertical="center"/>
    </xf>
    <xf numFmtId="168" fontId="0" fillId="10" borderId="18" xfId="0" applyNumberFormat="1" applyFill="1" applyBorder="1" applyAlignment="1">
      <alignment vertical="center"/>
    </xf>
    <xf numFmtId="168" fontId="0" fillId="10" borderId="0" xfId="0" applyNumberFormat="1" applyFill="1" applyAlignment="1">
      <alignment vertical="center"/>
    </xf>
    <xf numFmtId="168" fontId="5" fillId="10" borderId="0" xfId="5" applyNumberFormat="1" applyFont="1" applyFill="1" applyAlignment="1">
      <alignment horizontal="centerContinuous" vertical="center"/>
    </xf>
    <xf numFmtId="1" fontId="2" fillId="11" borderId="1" xfId="8" applyNumberFormat="1" applyFont="1" applyFill="1" applyBorder="1" applyAlignment="1" applyProtection="1">
      <alignment horizontal="center"/>
    </xf>
    <xf numFmtId="167" fontId="2" fillId="11" borderId="1" xfId="10" applyNumberFormat="1" applyFont="1" applyFill="1" applyBorder="1" applyAlignment="1" applyProtection="1">
      <alignment horizontal="center"/>
    </xf>
    <xf numFmtId="167" fontId="2" fillId="11" borderId="1" xfId="8" applyNumberFormat="1" applyFont="1" applyFill="1" applyBorder="1" applyAlignment="1" applyProtection="1">
      <alignment horizontal="center"/>
    </xf>
    <xf numFmtId="169" fontId="2" fillId="11" borderId="1" xfId="10" applyNumberFormat="1" applyFont="1" applyFill="1" applyBorder="1" applyAlignment="1" applyProtection="1">
      <alignment horizontal="center"/>
    </xf>
    <xf numFmtId="169" fontId="2" fillId="11" borderId="1" xfId="8" applyNumberFormat="1" applyFont="1" applyFill="1" applyBorder="1" applyAlignment="1" applyProtection="1">
      <alignment horizontal="center"/>
    </xf>
    <xf numFmtId="9" fontId="0" fillId="10" borderId="0" xfId="8" applyFont="1" applyFill="1" applyAlignment="1">
      <alignment vertical="center"/>
    </xf>
    <xf numFmtId="167" fontId="2" fillId="4" borderId="1" xfId="10" applyNumberFormat="1" applyFont="1" applyFill="1" applyBorder="1" applyAlignment="1"/>
    <xf numFmtId="1" fontId="2" fillId="4" borderId="1" xfId="5" applyNumberFormat="1" applyFill="1" applyBorder="1" applyAlignment="1">
      <alignment vertical="center"/>
    </xf>
    <xf numFmtId="167" fontId="2" fillId="4" borderId="1" xfId="10" applyNumberFormat="1" applyFont="1" applyFill="1" applyBorder="1" applyAlignment="1">
      <alignment vertical="center"/>
    </xf>
    <xf numFmtId="169" fontId="2" fillId="4" borderId="1" xfId="10" applyNumberFormat="1" applyFont="1" applyFill="1" applyBorder="1" applyAlignment="1"/>
    <xf numFmtId="168" fontId="2" fillId="10" borderId="9" xfId="5" applyNumberForma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168" fontId="2" fillId="12" borderId="9" xfId="5" applyNumberFormat="1" applyFill="1" applyBorder="1" applyAlignment="1">
      <alignment horizontal="center" vertical="center"/>
    </xf>
    <xf numFmtId="0" fontId="2" fillId="10" borderId="0" xfId="5" applyFill="1" applyAlignment="1">
      <alignment vertical="center" wrapText="1"/>
    </xf>
    <xf numFmtId="168" fontId="2" fillId="7" borderId="1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0" borderId="1" xfId="5" applyNumberFormat="1" applyBorder="1" applyAlignment="1">
      <alignment horizontal="center" vertical="center"/>
    </xf>
    <xf numFmtId="168" fontId="2" fillId="0" borderId="9" xfId="5" applyNumberFormat="1" applyBorder="1" applyAlignment="1">
      <alignment vertical="center"/>
    </xf>
    <xf numFmtId="168" fontId="2" fillId="0" borderId="1" xfId="0" applyNumberFormat="1" applyFont="1" applyBorder="1" applyAlignment="1">
      <alignment horizontal="center" vertical="center"/>
    </xf>
    <xf numFmtId="164" fontId="2" fillId="10" borderId="9" xfId="5" applyNumberFormat="1" applyFill="1" applyBorder="1" applyAlignment="1">
      <alignment horizontal="center" vertical="center"/>
    </xf>
    <xf numFmtId="164" fontId="2" fillId="10" borderId="0" xfId="5" applyNumberFormat="1" applyFill="1" applyAlignment="1">
      <alignment horizontal="center" vertical="center"/>
    </xf>
    <xf numFmtId="164" fontId="2" fillId="10" borderId="0" xfId="8" applyNumberFormat="1" applyFont="1" applyFill="1" applyBorder="1" applyAlignment="1">
      <alignment horizontal="center" vertical="center"/>
    </xf>
    <xf numFmtId="164" fontId="2" fillId="12" borderId="9" xfId="5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6" fontId="2" fillId="2" borderId="24" xfId="8" applyNumberFormat="1" applyFont="1" applyFill="1" applyBorder="1" applyAlignment="1">
      <alignment horizontal="center" vertical="center"/>
    </xf>
    <xf numFmtId="166" fontId="2" fillId="2" borderId="1" xfId="8" applyNumberFormat="1" applyFont="1" applyFill="1" applyBorder="1" applyAlignment="1">
      <alignment horizontal="center" vertical="center"/>
    </xf>
    <xf numFmtId="166" fontId="2" fillId="2" borderId="26" xfId="8" applyNumberFormat="1" applyFont="1" applyFill="1" applyBorder="1" applyAlignment="1">
      <alignment horizontal="center" vertical="center"/>
    </xf>
    <xf numFmtId="1" fontId="2" fillId="10" borderId="0" xfId="5" applyNumberFormat="1" applyFill="1" applyAlignment="1">
      <alignment horizontal="center" vertical="center"/>
    </xf>
    <xf numFmtId="1" fontId="2" fillId="4" borderId="1" xfId="8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10" borderId="9" xfId="5" applyNumberFormat="1" applyFill="1" applyBorder="1" applyAlignment="1">
      <alignment horizontal="center"/>
    </xf>
    <xf numFmtId="1" fontId="2" fillId="4" borderId="1" xfId="5" applyNumberFormat="1" applyFill="1" applyBorder="1"/>
    <xf numFmtId="167" fontId="2" fillId="10" borderId="9" xfId="10" applyNumberFormat="1" applyFont="1" applyFill="1" applyBorder="1" applyAlignment="1">
      <alignment horizontal="center"/>
    </xf>
    <xf numFmtId="165" fontId="2" fillId="11" borderId="1" xfId="8" applyNumberFormat="1" applyFont="1" applyFill="1" applyBorder="1" applyAlignment="1" applyProtection="1">
      <alignment horizontal="center" vertical="center"/>
    </xf>
    <xf numFmtId="170" fontId="2" fillId="11" borderId="1" xfId="8" applyNumberFormat="1" applyFont="1" applyFill="1" applyBorder="1" applyAlignment="1" applyProtection="1">
      <alignment horizontal="center" vertical="center"/>
    </xf>
    <xf numFmtId="170" fontId="2" fillId="7" borderId="1" xfId="0" applyNumberFormat="1" applyFont="1" applyFill="1" applyBorder="1" applyAlignment="1">
      <alignment horizontal="center" vertical="center"/>
    </xf>
    <xf numFmtId="0" fontId="0" fillId="10" borderId="0" xfId="0" applyFill="1"/>
    <xf numFmtId="0" fontId="5" fillId="3" borderId="1" xfId="5" applyFont="1" applyFill="1" applyBorder="1" applyAlignment="1">
      <alignment vertical="center"/>
    </xf>
    <xf numFmtId="0" fontId="0" fillId="10" borderId="1" xfId="0" applyFill="1" applyBorder="1"/>
    <xf numFmtId="1" fontId="2" fillId="11" borderId="1" xfId="5" applyNumberFormat="1" applyFill="1" applyBorder="1" applyAlignment="1">
      <alignment horizontal="center" vertical="center"/>
    </xf>
    <xf numFmtId="1" fontId="2" fillId="10" borderId="9" xfId="5" applyNumberFormat="1" applyFill="1" applyBorder="1" applyAlignment="1">
      <alignment horizontal="center" vertical="center"/>
    </xf>
    <xf numFmtId="0" fontId="2" fillId="10" borderId="28" xfId="5" applyFill="1" applyBorder="1" applyAlignment="1">
      <alignment horizontal="center" vertical="center"/>
    </xf>
    <xf numFmtId="0" fontId="5" fillId="3" borderId="29" xfId="5" applyFont="1" applyFill="1" applyBorder="1" applyAlignment="1">
      <alignment horizontal="center" vertical="center"/>
    </xf>
    <xf numFmtId="0" fontId="5" fillId="10" borderId="16" xfId="5" applyFont="1" applyFill="1" applyBorder="1" applyAlignment="1">
      <alignment horizontal="center" vertical="center"/>
    </xf>
    <xf numFmtId="168" fontId="2" fillId="7" borderId="30" xfId="0" applyNumberFormat="1" applyFont="1" applyFill="1" applyBorder="1" applyAlignment="1">
      <alignment horizontal="center" vertical="center"/>
    </xf>
    <xf numFmtId="170" fontId="2" fillId="7" borderId="30" xfId="0" applyNumberFormat="1" applyFont="1" applyFill="1" applyBorder="1" applyAlignment="1">
      <alignment horizontal="center" vertical="center"/>
    </xf>
    <xf numFmtId="168" fontId="2" fillId="10" borderId="0" xfId="5" applyNumberFormat="1" applyFill="1" applyAlignment="1">
      <alignment horizontal="center" vertical="center"/>
    </xf>
    <xf numFmtId="168" fontId="2" fillId="10" borderId="16" xfId="5" applyNumberFormat="1" applyFill="1" applyBorder="1" applyAlignment="1">
      <alignment horizontal="center" vertical="center"/>
    </xf>
    <xf numFmtId="168" fontId="5" fillId="10" borderId="0" xfId="5" applyNumberFormat="1" applyFont="1" applyFill="1" applyAlignment="1">
      <alignment horizontal="center" vertical="center"/>
    </xf>
    <xf numFmtId="168" fontId="5" fillId="10" borderId="16" xfId="5" applyNumberFormat="1" applyFont="1" applyFill="1" applyBorder="1" applyAlignment="1">
      <alignment horizontal="center" vertical="center"/>
    </xf>
    <xf numFmtId="164" fontId="2" fillId="10" borderId="0" xfId="5" applyNumberFormat="1" applyFill="1" applyAlignment="1">
      <alignment vertical="center"/>
    </xf>
    <xf numFmtId="164" fontId="5" fillId="10" borderId="0" xfId="5" applyNumberFormat="1" applyFont="1" applyFill="1" applyAlignment="1">
      <alignment horizontal="centerContinuous" vertical="center"/>
    </xf>
    <xf numFmtId="168" fontId="2" fillId="2" borderId="31" xfId="0" applyNumberFormat="1" applyFont="1" applyFill="1" applyBorder="1" applyAlignment="1">
      <alignment horizontal="center" vertical="center"/>
    </xf>
    <xf numFmtId="168" fontId="0" fillId="10" borderId="0" xfId="0" applyNumberFormat="1" applyFill="1" applyAlignment="1">
      <alignment horizontal="center" vertical="center"/>
    </xf>
    <xf numFmtId="168" fontId="0" fillId="10" borderId="16" xfId="0" applyNumberFormat="1" applyFill="1" applyBorder="1" applyAlignment="1">
      <alignment horizontal="center" vertical="center"/>
    </xf>
    <xf numFmtId="168" fontId="2" fillId="2" borderId="30" xfId="0" applyNumberFormat="1" applyFont="1" applyFill="1" applyBorder="1" applyAlignment="1">
      <alignment horizontal="center" vertical="center"/>
    </xf>
    <xf numFmtId="168" fontId="0" fillId="10" borderId="19" xfId="0" applyNumberFormat="1" applyFill="1" applyBorder="1" applyAlignment="1">
      <alignment vertical="center"/>
    </xf>
    <xf numFmtId="0" fontId="0" fillId="10" borderId="0" xfId="0" applyFill="1" applyAlignment="1" applyProtection="1">
      <alignment vertical="center"/>
      <protection locked="0"/>
    </xf>
    <xf numFmtId="0" fontId="2" fillId="10" borderId="0" xfId="5" applyFill="1" applyAlignment="1" applyProtection="1">
      <alignment vertical="center"/>
      <protection locked="0"/>
    </xf>
    <xf numFmtId="0" fontId="2" fillId="10" borderId="0" xfId="5" applyFill="1" applyAlignment="1" applyProtection="1">
      <alignment horizontal="center" vertical="center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10" borderId="16" xfId="0" applyFill="1" applyBorder="1" applyAlignment="1" applyProtection="1">
      <alignment vertical="center"/>
      <protection locked="0"/>
    </xf>
    <xf numFmtId="0" fontId="2" fillId="10" borderId="0" xfId="0" applyFont="1" applyFill="1" applyAlignment="1" applyProtection="1">
      <alignment vertical="center"/>
      <protection locked="0"/>
    </xf>
    <xf numFmtId="17" fontId="5" fillId="10" borderId="1" xfId="5" applyNumberFormat="1" applyFont="1" applyFill="1" applyBorder="1" applyAlignment="1">
      <alignment horizontal="center" vertical="center"/>
    </xf>
    <xf numFmtId="17" fontId="5" fillId="10" borderId="0" xfId="5" applyNumberFormat="1" applyFont="1" applyFill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166" fontId="2" fillId="2" borderId="6" xfId="8" applyNumberFormat="1" applyFont="1" applyFill="1" applyBorder="1" applyAlignment="1" applyProtection="1">
      <alignment horizontal="center" vertical="center"/>
    </xf>
    <xf numFmtId="164" fontId="2" fillId="11" borderId="1" xfId="5" applyNumberFormat="1" applyFill="1" applyBorder="1" applyAlignment="1">
      <alignment horizontal="center" vertical="center"/>
    </xf>
    <xf numFmtId="0" fontId="2" fillId="10" borderId="9" xfId="5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10" borderId="22" xfId="5" applyFill="1" applyBorder="1" applyAlignment="1">
      <alignment horizontal="center" vertical="center"/>
    </xf>
    <xf numFmtId="0" fontId="2" fillId="10" borderId="23" xfId="5" applyFill="1" applyBorder="1" applyAlignment="1">
      <alignment horizontal="center" vertical="center"/>
    </xf>
    <xf numFmtId="0" fontId="2" fillId="10" borderId="8" xfId="5" applyFill="1" applyBorder="1" applyAlignment="1">
      <alignment horizontal="center" vertical="center"/>
    </xf>
    <xf numFmtId="0" fontId="2" fillId="10" borderId="27" xfId="5" applyFill="1" applyBorder="1" applyAlignment="1">
      <alignment horizontal="center" vertical="center"/>
    </xf>
  </cellXfs>
  <cellStyles count="13">
    <cellStyle name="Comma" xfId="10" builtinId="3"/>
    <cellStyle name="Hyperlink" xfId="9" builtinId="8"/>
    <cellStyle name="NJS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1" xr:uid="{E76E428A-EB41-450C-B790-1371F1D929CE}"/>
    <cellStyle name="Normal 4 2" xfId="4" xr:uid="{00000000-0005-0000-0000-000005000000}"/>
    <cellStyle name="Normal_boardoverviewv2" xfId="5" xr:uid="{00000000-0005-0000-0000-000006000000}"/>
    <cellStyle name="Percent" xfId="8" builtinId="5"/>
    <cellStyle name="Percent 2" xfId="6" xr:uid="{00000000-0005-0000-0000-000008000000}"/>
    <cellStyle name="Percent 3" xfId="7" xr:uid="{00000000-0005-0000-0000-000009000000}"/>
    <cellStyle name="Percent 4" xfId="12" xr:uid="{D2FC1DAA-11B5-4194-809E-5752FF542EA2}"/>
  </cellStyles>
  <dxfs count="0"/>
  <tableStyles count="0" defaultTableStyle="TableStyleMedium9" defaultPivotStyle="PivotStyleLight16"/>
  <colors>
    <mruColors>
      <color rgb="FFFFFFCC"/>
      <color rgb="FFFF99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zoomScale="80" zoomScaleNormal="80" workbookViewId="0">
      <selection activeCell="D14" sqref="D14"/>
    </sheetView>
  </sheetViews>
  <sheetFormatPr defaultColWidth="8.84375" defaultRowHeight="15.5"/>
  <cols>
    <col min="1" max="1" width="2.23046875" style="12" customWidth="1"/>
    <col min="2" max="2" width="3.69140625" style="12" customWidth="1"/>
    <col min="3" max="3" width="18.23046875" style="12" customWidth="1"/>
    <col min="4" max="4" width="12.23046875" style="12" customWidth="1"/>
    <col min="5" max="5" width="15.3046875" style="26" bestFit="1" customWidth="1"/>
    <col min="6" max="6" width="34.4609375" style="12" customWidth="1"/>
    <col min="7" max="7" width="63.69140625" style="12" bestFit="1" customWidth="1"/>
    <col min="8" max="8" width="3.3046875" style="12" customWidth="1"/>
    <col min="9" max="9" width="8.84375" style="12"/>
    <col min="10" max="11" width="0" style="12" hidden="1" customWidth="1"/>
    <col min="12" max="16384" width="8.84375" style="12"/>
  </cols>
  <sheetData>
    <row r="1" spans="2:10" ht="16" thickBot="1">
      <c r="B1" s="68"/>
      <c r="C1" s="69"/>
      <c r="D1" s="69"/>
      <c r="E1" s="70"/>
      <c r="F1" s="69"/>
      <c r="G1" s="69"/>
      <c r="H1" s="68"/>
    </row>
    <row r="2" spans="2:10">
      <c r="B2" s="71"/>
      <c r="C2" s="72" t="s">
        <v>0</v>
      </c>
      <c r="D2" s="15"/>
      <c r="E2" s="70"/>
      <c r="F2" s="69"/>
      <c r="G2" s="69"/>
      <c r="H2" s="73"/>
      <c r="J2" s="12" t="s">
        <v>1</v>
      </c>
    </row>
    <row r="3" spans="2:10">
      <c r="B3" s="74"/>
      <c r="C3" s="18"/>
      <c r="D3" s="18"/>
      <c r="H3" s="55"/>
      <c r="J3" s="12" t="s">
        <v>2</v>
      </c>
    </row>
    <row r="4" spans="2:10">
      <c r="B4" s="74"/>
      <c r="C4" s="25" t="s">
        <v>3</v>
      </c>
      <c r="D4" s="18"/>
      <c r="H4" s="55"/>
    </row>
    <row r="5" spans="2:10">
      <c r="B5" s="74"/>
      <c r="H5" s="55"/>
    </row>
    <row r="6" spans="2:10">
      <c r="B6" s="74"/>
      <c r="C6" s="75" t="s">
        <v>4</v>
      </c>
      <c r="D6" s="75" t="s">
        <v>5</v>
      </c>
      <c r="E6" s="76" t="s">
        <v>6</v>
      </c>
      <c r="F6" s="75" t="s">
        <v>7</v>
      </c>
      <c r="G6" s="75" t="s">
        <v>8</v>
      </c>
      <c r="H6" s="55"/>
    </row>
    <row r="7" spans="2:10">
      <c r="B7" s="74"/>
      <c r="C7" s="75"/>
      <c r="D7" s="75"/>
      <c r="E7" s="75" t="s">
        <v>9</v>
      </c>
      <c r="F7" s="75"/>
      <c r="G7" s="75"/>
      <c r="H7" s="55"/>
    </row>
    <row r="8" spans="2:10">
      <c r="B8" s="74"/>
      <c r="C8" s="77" t="s">
        <v>10</v>
      </c>
      <c r="D8" s="78" t="s">
        <v>11</v>
      </c>
      <c r="E8" s="79" t="s">
        <v>2</v>
      </c>
      <c r="F8" s="79"/>
      <c r="G8" s="79"/>
      <c r="H8" s="55"/>
    </row>
    <row r="9" spans="2:10">
      <c r="B9" s="74"/>
      <c r="C9" s="77" t="s">
        <v>12</v>
      </c>
      <c r="D9" s="80" t="s">
        <v>13</v>
      </c>
      <c r="E9" s="79" t="s">
        <v>1</v>
      </c>
      <c r="F9" s="79" t="s">
        <v>14</v>
      </c>
      <c r="G9" s="79" t="s">
        <v>15</v>
      </c>
      <c r="H9" s="55"/>
    </row>
    <row r="10" spans="2:10">
      <c r="B10" s="74"/>
      <c r="C10" s="77" t="s">
        <v>16</v>
      </c>
      <c r="D10" s="80" t="s">
        <v>17</v>
      </c>
      <c r="E10" s="79" t="s">
        <v>1</v>
      </c>
      <c r="F10" s="79" t="s">
        <v>18</v>
      </c>
      <c r="G10" s="79" t="s">
        <v>19</v>
      </c>
      <c r="H10" s="55"/>
    </row>
    <row r="11" spans="2:10">
      <c r="B11" s="74"/>
      <c r="C11" s="77" t="s">
        <v>20</v>
      </c>
      <c r="D11" s="80" t="s">
        <v>17</v>
      </c>
      <c r="E11" s="79" t="s">
        <v>1</v>
      </c>
      <c r="F11" s="79" t="s">
        <v>21</v>
      </c>
      <c r="G11" s="79"/>
      <c r="H11" s="55"/>
    </row>
    <row r="12" spans="2:10">
      <c r="B12" s="74"/>
      <c r="C12" s="77" t="s">
        <v>22</v>
      </c>
      <c r="D12" s="80" t="s">
        <v>17</v>
      </c>
      <c r="E12" s="79" t="s">
        <v>1</v>
      </c>
      <c r="F12" s="79" t="s">
        <v>23</v>
      </c>
      <c r="G12" s="79"/>
      <c r="H12" s="55"/>
    </row>
    <row r="13" spans="2:10">
      <c r="B13" s="74"/>
      <c r="C13" s="77" t="s">
        <v>24</v>
      </c>
      <c r="D13" s="80" t="s">
        <v>17</v>
      </c>
      <c r="E13" s="79" t="s">
        <v>1</v>
      </c>
      <c r="F13" s="79" t="s">
        <v>25</v>
      </c>
      <c r="G13" s="79" t="s">
        <v>26</v>
      </c>
      <c r="H13" s="55"/>
    </row>
    <row r="14" spans="2:10">
      <c r="B14" s="74"/>
      <c r="C14" s="77" t="s">
        <v>27</v>
      </c>
      <c r="D14" s="80" t="s">
        <v>17</v>
      </c>
      <c r="E14" s="79" t="s">
        <v>1</v>
      </c>
      <c r="F14" s="79" t="s">
        <v>28</v>
      </c>
      <c r="G14" s="79"/>
      <c r="H14" s="55"/>
    </row>
    <row r="15" spans="2:10" ht="16" thickBot="1">
      <c r="B15" s="56"/>
      <c r="C15" s="57"/>
      <c r="D15" s="57"/>
      <c r="E15" s="81"/>
      <c r="F15" s="57"/>
      <c r="G15" s="57"/>
      <c r="H15" s="58"/>
    </row>
    <row r="21" spans="6:6">
      <c r="F21" s="82"/>
    </row>
  </sheetData>
  <sheetProtection sheet="1" objects="1" scenarios="1"/>
  <dataValidations count="1">
    <dataValidation type="list" allowBlank="1" showInputMessage="1" showErrorMessage="1" sqref="E8:E14" xr:uid="{00000000-0002-0000-0000-000000000000}">
      <formula1>$J$2:$J$3</formula1>
    </dataValidation>
  </dataValidations>
  <hyperlinks>
    <hyperlink ref="D8" location="'Key '!A1" display="'Key '" xr:uid="{00000000-0004-0000-0000-000000000000}"/>
    <hyperlink ref="D10" location="'Table 1 - GMO Costs'!A1" display="Go" xr:uid="{00000000-0004-0000-0000-000001000000}"/>
    <hyperlink ref="D9" location="Inflation!A1" display="Inflation" xr:uid="{00000000-0004-0000-0000-000002000000}"/>
    <hyperlink ref="D11:D13" location="'Table 2 - CJV Costs'!Print_Area" display="'Table 2 - CJV Costs" xr:uid="{00000000-0004-0000-0000-000003000000}"/>
    <hyperlink ref="D11" location="'Table 1a - MEL'!A1" display="Go" xr:uid="{00000000-0004-0000-0000-000004000000}"/>
    <hyperlink ref="D12" location="'Table 1b - GNI (UK)'!A1" display="Go" xr:uid="{00000000-0004-0000-0000-000005000000}"/>
    <hyperlink ref="D13" location="'Table 2 - KPIs'!A1" display="Go" xr:uid="{00000000-0004-0000-0000-000006000000}"/>
    <hyperlink ref="D14" location="'Table 3 - Industry Data'!A1" display="Go" xr:uid="{00000000-0004-0000-0000-0000070000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showRuler="0" zoomScaleNormal="100" zoomScaleSheetLayoutView="100" workbookViewId="0"/>
  </sheetViews>
  <sheetFormatPr defaultColWidth="8.84375" defaultRowHeight="15.5"/>
  <cols>
    <col min="1" max="1" width="2.3046875" style="3" customWidth="1"/>
    <col min="2" max="2" width="4.69140625" style="3" customWidth="1"/>
    <col min="3" max="3" width="54" style="3" customWidth="1"/>
    <col min="4" max="4" width="13.23046875" style="3" customWidth="1"/>
    <col min="5" max="16384" width="8.84375" style="3"/>
  </cols>
  <sheetData>
    <row r="1" spans="1:8" ht="16" thickBot="1"/>
    <row r="2" spans="1:8">
      <c r="B2" s="91"/>
      <c r="C2" s="72" t="s">
        <v>29</v>
      </c>
      <c r="D2" s="92"/>
      <c r="E2" s="92"/>
      <c r="F2" s="93"/>
    </row>
    <row r="3" spans="1:8">
      <c r="B3" s="94"/>
      <c r="C3" s="24" t="s">
        <v>30</v>
      </c>
      <c r="F3" s="95"/>
    </row>
    <row r="4" spans="1:8">
      <c r="A4" s="2"/>
      <c r="B4" s="96"/>
      <c r="C4" s="2"/>
      <c r="D4" s="2"/>
      <c r="E4" s="2"/>
      <c r="F4" s="97"/>
    </row>
    <row r="5" spans="1:8">
      <c r="A5" s="2"/>
      <c r="B5" s="96"/>
      <c r="C5" s="4"/>
      <c r="D5" s="2"/>
      <c r="E5" s="5" t="s">
        <v>31</v>
      </c>
      <c r="F5" s="97"/>
    </row>
    <row r="6" spans="1:8">
      <c r="A6" s="2"/>
      <c r="B6" s="96"/>
      <c r="C6" s="2"/>
      <c r="D6" s="5"/>
      <c r="E6" s="5"/>
      <c r="F6" s="98"/>
      <c r="G6" s="1"/>
      <c r="H6" s="1"/>
    </row>
    <row r="7" spans="1:8">
      <c r="A7" s="2"/>
      <c r="B7" s="96"/>
      <c r="C7" s="6"/>
      <c r="D7" s="5"/>
      <c r="E7" s="5" t="s">
        <v>32</v>
      </c>
      <c r="F7" s="98"/>
      <c r="G7" s="1"/>
      <c r="H7" s="1"/>
    </row>
    <row r="8" spans="1:8">
      <c r="A8" s="2"/>
      <c r="B8" s="96"/>
      <c r="C8" s="2"/>
      <c r="D8" s="5"/>
      <c r="E8" s="5"/>
      <c r="F8" s="98"/>
      <c r="G8" s="1"/>
      <c r="H8" s="1"/>
    </row>
    <row r="9" spans="1:8">
      <c r="A9" s="2"/>
      <c r="B9" s="96"/>
      <c r="C9" s="7"/>
      <c r="D9" s="2"/>
      <c r="E9" s="5" t="s">
        <v>33</v>
      </c>
      <c r="F9" s="98"/>
      <c r="G9" s="1"/>
      <c r="H9" s="1"/>
    </row>
    <row r="10" spans="1:8">
      <c r="A10" s="2"/>
      <c r="B10" s="96"/>
      <c r="C10" s="2"/>
      <c r="D10" s="5"/>
      <c r="E10" s="5"/>
      <c r="F10" s="98"/>
      <c r="G10" s="1"/>
      <c r="H10" s="1"/>
    </row>
    <row r="11" spans="1:8">
      <c r="A11" s="2"/>
      <c r="B11" s="96"/>
      <c r="C11" s="8"/>
      <c r="D11" s="5"/>
      <c r="E11" s="5" t="s">
        <v>34</v>
      </c>
      <c r="F11" s="98"/>
      <c r="G11" s="1"/>
      <c r="H11" s="1"/>
    </row>
    <row r="12" spans="1:8" ht="17.25" customHeight="1">
      <c r="A12" s="2"/>
      <c r="B12" s="96"/>
      <c r="C12" s="2"/>
      <c r="D12" s="2"/>
      <c r="E12" s="2"/>
      <c r="F12" s="97"/>
    </row>
    <row r="13" spans="1:8">
      <c r="A13" s="2"/>
      <c r="B13" s="96"/>
      <c r="C13" s="9"/>
      <c r="D13" s="5"/>
      <c r="E13" s="5" t="s">
        <v>205</v>
      </c>
      <c r="F13" s="97"/>
    </row>
    <row r="14" spans="1:8">
      <c r="A14" s="2"/>
      <c r="B14" s="96"/>
      <c r="C14" s="2"/>
      <c r="D14" s="2"/>
      <c r="E14" s="2"/>
      <c r="F14" s="97"/>
    </row>
    <row r="15" spans="1:8">
      <c r="A15" s="2"/>
      <c r="B15" s="96"/>
      <c r="C15" s="10"/>
      <c r="D15" s="2"/>
      <c r="E15" s="5" t="s">
        <v>35</v>
      </c>
      <c r="F15" s="97"/>
    </row>
    <row r="16" spans="1:8" ht="16" thickBot="1">
      <c r="A16" s="2"/>
      <c r="B16" s="99"/>
      <c r="C16" s="100"/>
      <c r="D16" s="100"/>
      <c r="E16" s="100"/>
      <c r="F16" s="101"/>
    </row>
    <row r="17" spans="1:8">
      <c r="A17" s="2"/>
      <c r="B17" s="2"/>
      <c r="C17" s="187"/>
      <c r="D17" s="188"/>
      <c r="E17" s="188"/>
      <c r="F17" s="188"/>
      <c r="G17" s="11"/>
      <c r="H17" s="11"/>
    </row>
  </sheetData>
  <sheetProtection sheet="1" objects="1" scenarios="1"/>
  <customSheetViews>
    <customSheetView guid="{DF9F3B91-E934-46D9-9FCE-A4155C624A14}" showGridLines="0" showRuler="0">
      <pageMargins left="0" right="0" top="0" bottom="0" header="0" footer="0"/>
      <pageSetup paperSize="9" scale="73" orientation="portrait" horizontalDpi="300" verticalDpi="300" r:id="rId1"/>
      <headerFooter alignWithMargins="0"/>
    </customSheetView>
    <customSheetView guid="{CF2CB0F1-ED7F-4C98-A426-921B2B022766}" showGridLines="0" showRuler="0">
      <selection activeCell="B2" sqref="B2"/>
      <pageMargins left="0" right="0" top="0" bottom="0" header="0" footer="0"/>
      <pageSetup paperSize="9" scale="73" orientation="portrait" horizontalDpi="300" verticalDpi="300" r:id="rId2"/>
      <headerFooter alignWithMargins="0"/>
    </customSheetView>
    <customSheetView guid="{FE687FB1-5151-4D44-8177-B71484D4AB4A}" showGridLines="0" showRuler="0">
      <selection activeCell="B2" sqref="B2"/>
      <pageMargins left="0" right="0" top="0" bottom="0" header="0" footer="0"/>
      <pageSetup paperSize="9" scale="73" orientation="portrait" horizontalDpi="300" verticalDpi="300" r:id="rId3"/>
      <headerFooter alignWithMargins="0"/>
    </customSheetView>
    <customSheetView guid="{3EFCFB9D-F21B-4817-A00D-7E6B17F1F35E}" showGridLines="0" showRuler="0">
      <selection activeCell="C18" sqref="C18"/>
      <pageMargins left="0" right="0" top="0" bottom="0" header="0" footer="0"/>
      <pageSetup paperSize="9" scale="73" orientation="portrait" horizontalDpi="300" verticalDpi="300" r:id="rId4"/>
      <headerFooter alignWithMargins="0"/>
    </customSheetView>
    <customSheetView guid="{D5E79100-4AE8-43A6-AB76-1294F977971A}" showGridLines="0" showRuler="0">
      <selection activeCell="B2" sqref="B2"/>
      <pageMargins left="0" right="0" top="0" bottom="0" header="0" footer="0"/>
      <pageSetup paperSize="9" scale="73" orientation="portrait" horizontalDpi="300" verticalDpi="300" r:id="rId5"/>
      <headerFooter alignWithMargins="0"/>
    </customSheetView>
    <customSheetView guid="{D221B1C6-FD4F-4EC0-9F68-6FA55C6CFD94}" showGridLines="0" showRuler="0">
      <selection activeCell="C18" sqref="C18"/>
      <pageMargins left="0" right="0" top="0" bottom="0" header="0" footer="0"/>
      <pageSetup paperSize="9" scale="73" orientation="portrait" horizontalDpi="300" verticalDpi="300" r:id="rId6"/>
      <headerFooter alignWithMargins="0"/>
    </customSheetView>
    <customSheetView guid="{91E5C65A-A02B-4E83-B3A4-B1B16DE975C3}" showGridLines="0">
      <selection activeCell="C18" sqref="C18"/>
      <pageMargins left="0" right="0" top="0" bottom="0" header="0" footer="0"/>
      <pageSetup paperSize="9" scale="73" orientation="portrait" horizontalDpi="300" verticalDpi="300" r:id="rId7"/>
      <headerFooter alignWithMargins="0"/>
    </customSheetView>
    <customSheetView guid="{FA539445-A77A-4A28-B8FD-A25D18E141AC}" showPageBreaks="1" showGridLines="0" showRuler="0">
      <selection activeCell="B36" sqref="B36"/>
      <pageMargins left="0" right="0" top="0" bottom="0" header="0" footer="0"/>
      <pageSetup paperSize="9" scale="73" orientation="portrait" horizontalDpi="300" verticalDpi="300" r:id="rId8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" right="0" top="0" bottom="0" header="0" footer="0"/>
      <pageSetup paperSize="9" scale="75" orientation="portrait" horizontalDpi="300" verticalDpi="300" r:id="rId9"/>
      <headerFooter alignWithMargins="0"/>
    </customSheetView>
    <customSheetView guid="{F340C8D7-4E9F-4632-8DFC-4C51DEF7AB5A}" showGridLines="0" showRuler="0">
      <selection activeCell="B6" sqref="B6"/>
      <pageMargins left="0" right="0" top="0" bottom="0" header="0" footer="0"/>
      <pageSetup paperSize="9" scale="73" orientation="portrait" horizontalDpi="300" verticalDpi="300" r:id="rId10"/>
      <headerFooter alignWithMargins="0"/>
    </customSheetView>
  </customSheetViews>
  <mergeCells count="1">
    <mergeCell ref="C17:F1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45"/>
  <sheetViews>
    <sheetView zoomScale="80" zoomScaleNormal="80" workbookViewId="0"/>
  </sheetViews>
  <sheetFormatPr defaultColWidth="8.84375" defaultRowHeight="15.5"/>
  <cols>
    <col min="1" max="1" width="1.84375" style="174" customWidth="1"/>
    <col min="2" max="2" width="2.69140625" style="174" customWidth="1"/>
    <col min="3" max="3" width="6.23046875" style="178" customWidth="1"/>
    <col min="4" max="4" width="35.3046875" style="178" bestFit="1" customWidth="1"/>
    <col min="5" max="5" width="5.07421875" style="178" customWidth="1"/>
    <col min="6" max="6" width="4.69140625" style="178" customWidth="1"/>
    <col min="7" max="7" width="1.3046875" style="174" customWidth="1"/>
    <col min="8" max="9" width="11" style="178" customWidth="1"/>
    <col min="10" max="10" width="2.3046875" style="174" customWidth="1"/>
    <col min="11" max="15" width="11" style="178" customWidth="1"/>
    <col min="16" max="17" width="2.69140625" style="174" customWidth="1"/>
    <col min="18" max="82" width="8.84375" style="174"/>
    <col min="83" max="16384" width="8.84375" style="178"/>
  </cols>
  <sheetData>
    <row r="1" spans="1:93" s="174" customFormat="1" ht="16" thickBot="1"/>
    <row r="2" spans="1:93" s="174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75"/>
    </row>
    <row r="3" spans="1:93" s="174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75"/>
    </row>
    <row r="4" spans="1:93" s="174" customFormat="1">
      <c r="B4" s="19"/>
      <c r="C4" s="24" t="s">
        <v>36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75"/>
    </row>
    <row r="5" spans="1:93" s="174" customFormat="1">
      <c r="B5" s="19"/>
      <c r="C5" s="25"/>
      <c r="D5" s="18"/>
      <c r="E5" s="21"/>
      <c r="F5" s="21"/>
      <c r="G5" s="18"/>
      <c r="H5" s="18"/>
      <c r="I5" s="18"/>
      <c r="J5" s="18"/>
      <c r="K5" s="189" t="s">
        <v>210</v>
      </c>
      <c r="L5" s="190"/>
      <c r="M5" s="190"/>
      <c r="N5" s="190"/>
      <c r="O5" s="191"/>
      <c r="P5" s="23"/>
      <c r="Q5" s="175"/>
    </row>
    <row r="6" spans="1:93" s="177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176"/>
    </row>
    <row r="7" spans="1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75"/>
    </row>
    <row r="8" spans="1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75"/>
    </row>
    <row r="9" spans="1:93" s="174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206</v>
      </c>
      <c r="L9" s="42" t="s">
        <v>207</v>
      </c>
      <c r="M9" s="42" t="s">
        <v>208</v>
      </c>
      <c r="N9" s="42" t="s">
        <v>209</v>
      </c>
      <c r="O9" s="42" t="s">
        <v>226</v>
      </c>
      <c r="P9" s="23"/>
      <c r="Q9" s="175"/>
      <c r="CE9" s="178"/>
      <c r="CF9" s="178"/>
      <c r="CG9" s="178"/>
      <c r="CH9" s="178"/>
      <c r="CI9" s="178"/>
      <c r="CJ9" s="178"/>
      <c r="CK9" s="178"/>
      <c r="CL9" s="178"/>
      <c r="CM9" s="178"/>
      <c r="CN9" s="178"/>
      <c r="CO9" s="178"/>
    </row>
    <row r="10" spans="1:93" s="174" customFormat="1">
      <c r="B10" s="19"/>
      <c r="C10" s="18"/>
      <c r="D10" s="18"/>
      <c r="E10" s="21"/>
      <c r="F10" s="21"/>
      <c r="G10" s="18"/>
      <c r="H10" s="181">
        <v>44256</v>
      </c>
      <c r="I10" s="181">
        <v>44621</v>
      </c>
      <c r="J10" s="182"/>
      <c r="K10" s="181">
        <v>44986</v>
      </c>
      <c r="L10" s="181">
        <v>45352</v>
      </c>
      <c r="M10" s="181">
        <v>45717</v>
      </c>
      <c r="N10" s="181">
        <v>45717</v>
      </c>
      <c r="O10" s="181">
        <v>46082</v>
      </c>
      <c r="P10" s="23"/>
      <c r="Q10" s="175"/>
      <c r="CE10" s="178"/>
      <c r="CF10" s="178"/>
      <c r="CG10" s="178"/>
      <c r="CH10" s="178"/>
      <c r="CI10" s="178"/>
      <c r="CJ10" s="178"/>
      <c r="CK10" s="178"/>
      <c r="CL10" s="178"/>
      <c r="CM10" s="178"/>
      <c r="CN10" s="178"/>
      <c r="CO10" s="178"/>
    </row>
    <row r="11" spans="1:93" s="174" customFormat="1">
      <c r="B11" s="19"/>
      <c r="C11" s="44" t="s">
        <v>45</v>
      </c>
      <c r="D11" s="45" t="s">
        <v>13</v>
      </c>
      <c r="E11" s="46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75"/>
      <c r="CE11" s="178"/>
      <c r="CF11" s="178"/>
      <c r="CG11" s="178"/>
      <c r="CH11" s="178"/>
      <c r="CI11" s="178"/>
      <c r="CJ11" s="178"/>
      <c r="CK11" s="178"/>
      <c r="CL11" s="178"/>
      <c r="CM11" s="178"/>
      <c r="CN11" s="178"/>
      <c r="CO11" s="178"/>
    </row>
    <row r="12" spans="1:93" s="174" customFormat="1">
      <c r="B12" s="19"/>
      <c r="C12" s="47">
        <v>1</v>
      </c>
      <c r="D12" s="48" t="s">
        <v>46</v>
      </c>
      <c r="E12" s="49" t="s">
        <v>47</v>
      </c>
      <c r="F12" s="49">
        <v>1</v>
      </c>
      <c r="G12" s="18"/>
      <c r="H12" s="183">
        <v>296.89999999999998</v>
      </c>
      <c r="I12" s="183">
        <v>323.5</v>
      </c>
      <c r="J12" s="50"/>
      <c r="K12" s="183">
        <v>367.2</v>
      </c>
      <c r="L12" s="51"/>
      <c r="M12" s="51"/>
      <c r="N12" s="51"/>
      <c r="O12" s="51"/>
      <c r="P12" s="23"/>
      <c r="Q12" s="175"/>
      <c r="CE12" s="178"/>
      <c r="CF12" s="178"/>
      <c r="CG12" s="178"/>
      <c r="CH12" s="178"/>
      <c r="CI12" s="178"/>
      <c r="CJ12" s="178"/>
      <c r="CK12" s="178"/>
      <c r="CL12" s="178"/>
      <c r="CM12" s="178"/>
      <c r="CN12" s="178"/>
      <c r="CO12" s="178"/>
    </row>
    <row r="13" spans="1:93" s="174" customFormat="1">
      <c r="B13" s="19"/>
      <c r="C13" s="47">
        <f>C12+1</f>
        <v>2</v>
      </c>
      <c r="D13" s="48" t="s">
        <v>48</v>
      </c>
      <c r="E13" s="49" t="s">
        <v>49</v>
      </c>
      <c r="F13" s="49">
        <v>1</v>
      </c>
      <c r="G13" s="18"/>
      <c r="H13" s="10"/>
      <c r="I13" s="52">
        <f>(I12-H12)/H12</f>
        <v>8.9592455372179275E-2</v>
      </c>
      <c r="J13" s="50"/>
      <c r="K13" s="52">
        <f>(K12-I12)/I12</f>
        <v>0.13508500772797524</v>
      </c>
      <c r="L13" s="184">
        <f>(L12-K12)/K12</f>
        <v>-1</v>
      </c>
      <c r="M13" s="184" t="e">
        <f t="shared" ref="M13:O13" si="0">(M12-L12)/L12</f>
        <v>#DIV/0!</v>
      </c>
      <c r="N13" s="184" t="e">
        <f t="shared" si="0"/>
        <v>#DIV/0!</v>
      </c>
      <c r="O13" s="184" t="e">
        <f t="shared" si="0"/>
        <v>#DIV/0!</v>
      </c>
      <c r="P13" s="23"/>
      <c r="Q13" s="175"/>
      <c r="CE13" s="178"/>
      <c r="CF13" s="178"/>
      <c r="CG13" s="178"/>
      <c r="CH13" s="178"/>
      <c r="CI13" s="178"/>
      <c r="CJ13" s="178"/>
      <c r="CK13" s="178"/>
      <c r="CL13" s="178"/>
      <c r="CM13" s="178"/>
      <c r="CN13" s="178"/>
      <c r="CO13" s="178"/>
    </row>
    <row r="14" spans="1:93" s="174" customFormat="1">
      <c r="B14" s="19"/>
      <c r="C14" s="47">
        <f>C13+1</f>
        <v>3</v>
      </c>
      <c r="D14" s="48" t="s">
        <v>211</v>
      </c>
      <c r="E14" s="49" t="s">
        <v>47</v>
      </c>
      <c r="F14" s="49">
        <v>3</v>
      </c>
      <c r="G14" s="18"/>
      <c r="H14" s="185">
        <f>(H12/$H$12)</f>
        <v>1</v>
      </c>
      <c r="I14" s="185">
        <f>(I12/$H$12)</f>
        <v>1.0895924553721792</v>
      </c>
      <c r="J14" s="186"/>
      <c r="K14" s="185">
        <f>(K12/$H$12)</f>
        <v>1.2367800606264736</v>
      </c>
      <c r="L14" s="54">
        <f>(L12/$H$12)</f>
        <v>0</v>
      </c>
      <c r="M14" s="54">
        <f t="shared" ref="M14:O14" si="1">(M12/$H$12)</f>
        <v>0</v>
      </c>
      <c r="N14" s="54">
        <f t="shared" si="1"/>
        <v>0</v>
      </c>
      <c r="O14" s="54">
        <f t="shared" si="1"/>
        <v>0</v>
      </c>
      <c r="P14" s="23"/>
      <c r="Q14" s="175"/>
      <c r="CE14" s="178"/>
      <c r="CF14" s="178"/>
      <c r="CG14" s="178"/>
      <c r="CH14" s="178"/>
      <c r="CI14" s="178"/>
      <c r="CJ14" s="178"/>
      <c r="CK14" s="178"/>
      <c r="CL14" s="178"/>
      <c r="CM14" s="178"/>
      <c r="CN14" s="178"/>
      <c r="CO14" s="178"/>
    </row>
    <row r="15" spans="1:93" s="174" customFormat="1" ht="16" thickBot="1">
      <c r="A15" s="179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1:93" s="174" customFormat="1">
      <c r="C16" s="180" t="s">
        <v>50</v>
      </c>
    </row>
    <row r="17" spans="3:3" s="174" customFormat="1">
      <c r="C17" s="180"/>
    </row>
    <row r="18" spans="3:3" s="174" customFormat="1"/>
    <row r="19" spans="3:3" s="174" customFormat="1"/>
    <row r="20" spans="3:3" s="174" customFormat="1"/>
    <row r="21" spans="3:3" s="174" customFormat="1"/>
    <row r="22" spans="3:3" s="174" customFormat="1"/>
    <row r="23" spans="3:3" s="174" customFormat="1"/>
    <row r="24" spans="3:3" s="174" customFormat="1"/>
    <row r="25" spans="3:3" s="174" customFormat="1"/>
    <row r="26" spans="3:3" s="174" customFormat="1"/>
    <row r="27" spans="3:3" s="174" customFormat="1"/>
    <row r="28" spans="3:3" s="174" customFormat="1"/>
    <row r="29" spans="3:3" s="174" customFormat="1"/>
    <row r="30" spans="3:3" s="174" customFormat="1"/>
    <row r="31" spans="3:3" s="174" customFormat="1"/>
    <row r="32" spans="3:3" s="174" customFormat="1"/>
    <row r="33" s="174" customFormat="1"/>
    <row r="34" s="174" customFormat="1"/>
    <row r="35" s="174" customFormat="1"/>
    <row r="36" s="174" customFormat="1"/>
    <row r="37" s="174" customFormat="1"/>
    <row r="38" s="174" customFormat="1"/>
    <row r="39" s="174" customFormat="1"/>
    <row r="40" s="174" customFormat="1"/>
    <row r="41" s="174" customFormat="1"/>
    <row r="42" s="174" customFormat="1"/>
    <row r="43" s="174" customFormat="1"/>
    <row r="44" s="174" customFormat="1"/>
    <row r="45" s="174" customFormat="1"/>
    <row r="46" s="174" customFormat="1"/>
    <row r="47" s="174" customFormat="1"/>
    <row r="48" s="174" customFormat="1"/>
    <row r="49" s="174" customFormat="1"/>
    <row r="50" s="174" customFormat="1"/>
    <row r="51" s="174" customFormat="1"/>
    <row r="52" s="174" customFormat="1"/>
    <row r="53" s="174" customFormat="1"/>
    <row r="54" s="174" customFormat="1"/>
    <row r="55" s="174" customFormat="1"/>
    <row r="56" s="174" customFormat="1"/>
    <row r="57" s="174" customFormat="1"/>
    <row r="58" s="174" customFormat="1"/>
    <row r="59" s="174" customFormat="1"/>
    <row r="60" s="174" customFormat="1"/>
    <row r="61" s="174" customFormat="1"/>
    <row r="62" s="174" customFormat="1"/>
    <row r="63" s="174" customFormat="1"/>
    <row r="64" s="174" customFormat="1"/>
    <row r="65" s="174" customFormat="1"/>
    <row r="66" s="174" customFormat="1"/>
    <row r="67" s="174" customFormat="1"/>
    <row r="68" s="174" customFormat="1"/>
    <row r="69" s="174" customFormat="1"/>
    <row r="70" s="174" customFormat="1"/>
    <row r="71" s="174" customFormat="1"/>
    <row r="72" s="174" customFormat="1"/>
    <row r="73" s="174" customFormat="1"/>
    <row r="74" s="174" customFormat="1"/>
    <row r="75" s="174" customFormat="1"/>
    <row r="76" s="174" customFormat="1"/>
    <row r="77" s="174" customFormat="1"/>
    <row r="78" s="174" customFormat="1"/>
    <row r="79" s="174" customFormat="1"/>
    <row r="80" s="174" customFormat="1"/>
    <row r="81" s="174" customFormat="1"/>
    <row r="82" s="174" customFormat="1"/>
    <row r="83" s="174" customFormat="1"/>
    <row r="84" s="174" customFormat="1"/>
    <row r="85" s="174" customFormat="1"/>
    <row r="86" s="174" customFormat="1"/>
    <row r="87" s="174" customFormat="1"/>
    <row r="88" s="174" customFormat="1"/>
    <row r="89" s="174" customFormat="1"/>
    <row r="90" s="174" customFormat="1"/>
    <row r="91" s="174" customFormat="1"/>
    <row r="92" s="174" customFormat="1"/>
    <row r="93" s="174" customFormat="1"/>
    <row r="94" s="174" customFormat="1"/>
    <row r="95" s="174" customFormat="1"/>
    <row r="96" s="174" customFormat="1"/>
    <row r="97" s="174" customFormat="1"/>
    <row r="98" s="174" customFormat="1"/>
    <row r="99" s="174" customFormat="1"/>
    <row r="100" s="174" customFormat="1"/>
    <row r="101" s="174" customFormat="1"/>
    <row r="102" s="174" customFormat="1"/>
    <row r="103" s="174" customFormat="1"/>
    <row r="104" s="174" customFormat="1"/>
    <row r="105" s="174" customFormat="1"/>
    <row r="106" s="174" customFormat="1"/>
    <row r="107" s="174" customFormat="1"/>
    <row r="108" s="174" customFormat="1"/>
    <row r="109" s="174" customFormat="1"/>
    <row r="110" s="174" customFormat="1"/>
    <row r="111" s="174" customFormat="1"/>
    <row r="112" s="174" customFormat="1"/>
    <row r="113" s="174" customFormat="1"/>
    <row r="114" s="174" customFormat="1"/>
    <row r="115" s="174" customFormat="1"/>
    <row r="116" s="174" customFormat="1"/>
    <row r="117" s="174" customFormat="1"/>
    <row r="118" s="174" customFormat="1"/>
    <row r="119" s="174" customFormat="1"/>
    <row r="120" s="174" customFormat="1"/>
    <row r="121" s="174" customFormat="1"/>
    <row r="122" s="174" customFormat="1"/>
    <row r="123" s="174" customFormat="1"/>
    <row r="124" s="174" customFormat="1"/>
    <row r="125" s="174" customFormat="1"/>
    <row r="126" s="174" customFormat="1"/>
    <row r="127" s="174" customFormat="1"/>
    <row r="128" s="174" customFormat="1"/>
    <row r="129" s="174" customFormat="1"/>
    <row r="130" s="174" customFormat="1"/>
    <row r="131" s="174" customFormat="1"/>
    <row r="132" s="174" customFormat="1"/>
    <row r="133" s="174" customFormat="1"/>
    <row r="134" s="174" customFormat="1"/>
    <row r="135" s="174" customFormat="1"/>
    <row r="136" s="174" customFormat="1"/>
    <row r="137" s="174" customFormat="1"/>
    <row r="138" s="174" customFormat="1"/>
    <row r="139" s="174" customFormat="1"/>
    <row r="140" s="174" customFormat="1"/>
    <row r="141" s="174" customFormat="1"/>
    <row r="142" s="174" customFormat="1"/>
    <row r="143" s="174" customFormat="1"/>
    <row r="144" s="174" customFormat="1"/>
    <row r="145" s="174" customFormat="1"/>
    <row r="146" s="174" customFormat="1"/>
    <row r="147" s="174" customFormat="1"/>
    <row r="148" s="174" customFormat="1"/>
    <row r="149" s="174" customFormat="1"/>
    <row r="150" s="174" customFormat="1"/>
    <row r="151" s="174" customFormat="1"/>
    <row r="152" s="174" customFormat="1"/>
    <row r="153" s="174" customFormat="1"/>
    <row r="154" s="174" customFormat="1"/>
    <row r="155" s="174" customFormat="1"/>
    <row r="156" s="174" customFormat="1"/>
    <row r="157" s="174" customFormat="1"/>
    <row r="158" s="174" customFormat="1"/>
    <row r="159" s="174" customFormat="1"/>
    <row r="160" s="174" customFormat="1"/>
    <row r="161" s="174" customFormat="1"/>
    <row r="162" s="174" customFormat="1"/>
    <row r="163" s="174" customFormat="1"/>
    <row r="164" s="174" customFormat="1"/>
    <row r="165" s="174" customFormat="1"/>
    <row r="166" s="174" customFormat="1"/>
    <row r="167" s="174" customFormat="1"/>
    <row r="168" s="174" customFormat="1"/>
    <row r="169" s="174" customFormat="1"/>
    <row r="170" s="174" customFormat="1"/>
    <row r="171" s="174" customFormat="1"/>
    <row r="172" s="174" customFormat="1"/>
    <row r="173" s="174" customFormat="1"/>
    <row r="174" s="174" customFormat="1"/>
    <row r="175" s="174" customFormat="1"/>
    <row r="176" s="174" customFormat="1"/>
    <row r="177" s="174" customFormat="1"/>
    <row r="178" s="174" customFormat="1"/>
    <row r="179" s="174" customFormat="1"/>
    <row r="180" s="174" customFormat="1"/>
    <row r="181" s="174" customFormat="1"/>
    <row r="182" s="174" customFormat="1"/>
    <row r="183" s="174" customFormat="1"/>
    <row r="184" s="174" customFormat="1"/>
    <row r="185" s="174" customFormat="1"/>
    <row r="186" s="174" customFormat="1"/>
    <row r="187" s="174" customFormat="1"/>
    <row r="188" s="174" customFormat="1"/>
    <row r="189" s="174" customFormat="1"/>
    <row r="190" s="174" customFormat="1"/>
    <row r="191" s="174" customFormat="1"/>
    <row r="192" s="174" customFormat="1"/>
    <row r="193" s="174" customFormat="1"/>
    <row r="194" s="174" customFormat="1"/>
    <row r="195" s="174" customFormat="1"/>
    <row r="196" s="174" customFormat="1"/>
    <row r="197" s="174" customFormat="1"/>
    <row r="198" s="174" customFormat="1"/>
    <row r="199" s="174" customFormat="1"/>
    <row r="200" s="174" customFormat="1"/>
    <row r="201" s="174" customFormat="1"/>
    <row r="202" s="174" customFormat="1"/>
    <row r="203" s="174" customFormat="1"/>
    <row r="204" s="174" customFormat="1"/>
    <row r="205" s="174" customFormat="1"/>
    <row r="206" s="174" customFormat="1"/>
    <row r="207" s="174" customFormat="1"/>
    <row r="208" s="174" customFormat="1"/>
    <row r="209" s="174" customFormat="1"/>
    <row r="210" s="174" customFormat="1"/>
    <row r="211" s="174" customFormat="1"/>
    <row r="212" s="174" customFormat="1"/>
    <row r="213" s="174" customFormat="1"/>
    <row r="214" s="174" customFormat="1"/>
    <row r="215" s="174" customFormat="1"/>
    <row r="216" s="174" customFormat="1"/>
    <row r="217" s="174" customFormat="1"/>
    <row r="218" s="174" customFormat="1"/>
    <row r="219" s="174" customFormat="1"/>
    <row r="220" s="174" customFormat="1"/>
    <row r="221" s="174" customFormat="1"/>
    <row r="222" s="174" customFormat="1"/>
    <row r="223" s="174" customFormat="1"/>
    <row r="224" s="174" customFormat="1"/>
    <row r="225" s="174" customFormat="1"/>
    <row r="226" s="174" customFormat="1"/>
    <row r="227" s="174" customFormat="1"/>
    <row r="228" s="174" customFormat="1"/>
    <row r="229" s="174" customFormat="1"/>
    <row r="230" s="174" customFormat="1"/>
    <row r="231" s="174" customFormat="1"/>
    <row r="232" s="174" customFormat="1"/>
    <row r="233" s="174" customFormat="1"/>
    <row r="234" s="174" customFormat="1"/>
    <row r="235" s="174" customFormat="1"/>
    <row r="236" s="174" customFormat="1"/>
    <row r="237" s="174" customFormat="1"/>
    <row r="238" s="174" customFormat="1"/>
    <row r="239" s="174" customFormat="1"/>
    <row r="240" s="174" customFormat="1"/>
    <row r="241" s="174" customFormat="1"/>
    <row r="242" s="174" customFormat="1"/>
    <row r="243" s="174" customFormat="1"/>
    <row r="244" s="174" customFormat="1"/>
    <row r="245" s="174" customFormat="1"/>
    <row r="246" s="174" customFormat="1"/>
    <row r="247" s="174" customFormat="1"/>
    <row r="248" s="174" customFormat="1"/>
    <row r="249" s="174" customFormat="1"/>
    <row r="250" s="174" customFormat="1"/>
    <row r="251" s="174" customFormat="1"/>
    <row r="252" s="174" customFormat="1"/>
    <row r="253" s="174" customFormat="1"/>
    <row r="254" s="174" customFormat="1"/>
    <row r="255" s="174" customFormat="1"/>
    <row r="256" s="174" customFormat="1"/>
    <row r="257" s="174" customFormat="1"/>
    <row r="258" s="174" customFormat="1"/>
    <row r="259" s="174" customFormat="1"/>
    <row r="260" s="174" customFormat="1"/>
    <row r="261" s="174" customFormat="1"/>
    <row r="262" s="174" customFormat="1"/>
    <row r="263" s="174" customFormat="1"/>
    <row r="264" s="174" customFormat="1"/>
    <row r="265" s="174" customFormat="1"/>
    <row r="266" s="174" customFormat="1"/>
    <row r="267" s="174" customFormat="1"/>
    <row r="268" s="174" customFormat="1"/>
    <row r="269" s="174" customFormat="1"/>
    <row r="270" s="174" customFormat="1"/>
    <row r="271" s="174" customFormat="1"/>
    <row r="272" s="174" customFormat="1"/>
    <row r="273" s="174" customFormat="1"/>
    <row r="274" s="174" customFormat="1"/>
    <row r="275" s="174" customFormat="1"/>
    <row r="276" s="174" customFormat="1"/>
    <row r="277" s="174" customFormat="1"/>
    <row r="278" s="174" customFormat="1"/>
    <row r="279" s="174" customFormat="1"/>
    <row r="280" s="174" customFormat="1"/>
    <row r="281" s="174" customFormat="1"/>
    <row r="282" s="174" customFormat="1"/>
    <row r="283" s="174" customFormat="1"/>
    <row r="284" s="174" customFormat="1"/>
    <row r="285" s="174" customFormat="1"/>
    <row r="286" s="174" customFormat="1"/>
    <row r="287" s="174" customFormat="1"/>
    <row r="288" s="174" customFormat="1"/>
    <row r="289" s="174" customFormat="1"/>
    <row r="290" s="174" customFormat="1"/>
    <row r="291" s="174" customFormat="1"/>
    <row r="292" s="174" customFormat="1"/>
    <row r="293" s="174" customFormat="1"/>
    <row r="294" s="174" customFormat="1"/>
    <row r="295" s="174" customFormat="1"/>
    <row r="296" s="174" customFormat="1"/>
    <row r="297" s="174" customFormat="1"/>
    <row r="298" s="174" customFormat="1"/>
    <row r="299" s="174" customFormat="1"/>
    <row r="300" s="174" customFormat="1"/>
    <row r="301" s="174" customFormat="1"/>
    <row r="302" s="174" customFormat="1"/>
    <row r="303" s="174" customFormat="1"/>
    <row r="304" s="174" customFormat="1"/>
    <row r="305" s="174" customFormat="1"/>
    <row r="306" s="174" customFormat="1"/>
    <row r="307" s="174" customFormat="1"/>
    <row r="308" s="174" customFormat="1"/>
    <row r="309" s="174" customFormat="1"/>
    <row r="310" s="174" customFormat="1"/>
    <row r="311" s="174" customFormat="1"/>
    <row r="312" s="174" customFormat="1"/>
    <row r="313" s="174" customFormat="1"/>
    <row r="314" s="174" customFormat="1"/>
    <row r="315" s="174" customFormat="1"/>
    <row r="316" s="174" customFormat="1"/>
    <row r="317" s="174" customFormat="1"/>
    <row r="318" s="174" customFormat="1"/>
    <row r="319" s="174" customFormat="1"/>
    <row r="320" s="174" customFormat="1"/>
    <row r="321" s="174" customFormat="1"/>
    <row r="322" s="174" customFormat="1"/>
    <row r="323" s="174" customFormat="1"/>
    <row r="324" s="174" customFormat="1"/>
    <row r="325" s="174" customFormat="1"/>
    <row r="326" s="174" customFormat="1"/>
    <row r="327" s="174" customFormat="1"/>
    <row r="328" s="174" customFormat="1"/>
    <row r="329" s="174" customFormat="1"/>
    <row r="330" s="174" customFormat="1"/>
    <row r="331" s="174" customFormat="1"/>
    <row r="332" s="174" customFormat="1"/>
    <row r="333" s="174" customFormat="1"/>
    <row r="334" s="174" customFormat="1"/>
    <row r="335" s="174" customFormat="1"/>
    <row r="336" s="174" customFormat="1"/>
    <row r="337" s="174" customFormat="1"/>
    <row r="338" s="174" customFormat="1"/>
    <row r="339" s="174" customFormat="1"/>
    <row r="340" s="174" customFormat="1"/>
    <row r="341" s="174" customFormat="1"/>
    <row r="342" s="174" customFormat="1"/>
    <row r="343" s="174" customFormat="1"/>
    <row r="344" s="174" customFormat="1"/>
    <row r="345" s="174" customFormat="1"/>
  </sheetData>
  <sheetProtection sheet="1" objects="1" scenarios="1"/>
  <mergeCells count="1">
    <mergeCell ref="K5:O5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70BE-2924-449D-A7FD-29B202CB5102}">
  <dimension ref="A1:C37"/>
  <sheetViews>
    <sheetView zoomScale="80" zoomScaleNormal="80" workbookViewId="0">
      <selection activeCell="E9" sqref="E9"/>
    </sheetView>
  </sheetViews>
  <sheetFormatPr defaultRowHeight="15.5"/>
  <cols>
    <col min="1" max="1" width="19.3828125" bestFit="1" customWidth="1"/>
    <col min="2" max="2" width="4.15234375" bestFit="1" customWidth="1"/>
    <col min="3" max="3" width="19.23046875" bestFit="1" customWidth="1"/>
  </cols>
  <sheetData>
    <row r="1" spans="1:3">
      <c r="A1" s="20" t="s">
        <v>29</v>
      </c>
      <c r="B1" s="18"/>
      <c r="C1" s="153"/>
    </row>
    <row r="2" spans="1:3">
      <c r="A2" s="153"/>
      <c r="B2" s="153"/>
      <c r="C2" s="153"/>
    </row>
    <row r="3" spans="1:3">
      <c r="A3" s="24" t="s">
        <v>214</v>
      </c>
      <c r="B3" s="153"/>
      <c r="C3" s="153"/>
    </row>
    <row r="4" spans="1:3">
      <c r="A4" s="24"/>
      <c r="B4" s="153"/>
      <c r="C4" s="153"/>
    </row>
    <row r="5" spans="1:3">
      <c r="A5" s="154" t="s">
        <v>213</v>
      </c>
      <c r="B5" s="154" t="s">
        <v>216</v>
      </c>
      <c r="C5" s="154" t="s">
        <v>215</v>
      </c>
    </row>
    <row r="6" spans="1:3">
      <c r="A6" s="155" t="s">
        <v>224</v>
      </c>
      <c r="B6" s="155"/>
      <c r="C6" s="155" t="s">
        <v>225</v>
      </c>
    </row>
    <row r="7" spans="1:3">
      <c r="A7" s="155"/>
      <c r="B7" s="155"/>
      <c r="C7" s="155"/>
    </row>
    <row r="8" spans="1:3">
      <c r="A8" s="155"/>
      <c r="B8" s="155"/>
      <c r="C8" s="155"/>
    </row>
    <row r="9" spans="1:3">
      <c r="A9" s="155"/>
      <c r="B9" s="155"/>
      <c r="C9" s="155"/>
    </row>
    <row r="10" spans="1:3">
      <c r="A10" s="155"/>
      <c r="B10" s="155"/>
      <c r="C10" s="155"/>
    </row>
    <row r="11" spans="1:3">
      <c r="A11" s="155"/>
      <c r="B11" s="155"/>
      <c r="C11" s="155"/>
    </row>
    <row r="12" spans="1:3">
      <c r="A12" s="155"/>
      <c r="B12" s="155"/>
      <c r="C12" s="155"/>
    </row>
    <row r="13" spans="1:3">
      <c r="A13" s="155"/>
      <c r="B13" s="155"/>
      <c r="C13" s="155"/>
    </row>
    <row r="14" spans="1:3">
      <c r="A14" s="155"/>
      <c r="B14" s="155"/>
      <c r="C14" s="155"/>
    </row>
    <row r="15" spans="1:3">
      <c r="A15" s="155"/>
      <c r="B15" s="155"/>
      <c r="C15" s="155"/>
    </row>
    <row r="16" spans="1:3">
      <c r="A16" s="155"/>
      <c r="B16" s="155"/>
      <c r="C16" s="155"/>
    </row>
    <row r="17" spans="1:3">
      <c r="A17" s="155"/>
      <c r="B17" s="155"/>
      <c r="C17" s="155"/>
    </row>
    <row r="18" spans="1:3">
      <c r="A18" s="155"/>
      <c r="B18" s="155"/>
      <c r="C18" s="155"/>
    </row>
    <row r="19" spans="1:3">
      <c r="A19" s="155"/>
      <c r="B19" s="155"/>
      <c r="C19" s="155"/>
    </row>
    <row r="20" spans="1:3">
      <c r="A20" s="155"/>
      <c r="B20" s="155"/>
      <c r="C20" s="155"/>
    </row>
    <row r="21" spans="1:3">
      <c r="A21" s="155"/>
      <c r="B21" s="155"/>
      <c r="C21" s="155"/>
    </row>
    <row r="22" spans="1:3">
      <c r="A22" s="155"/>
      <c r="B22" s="155"/>
      <c r="C22" s="155"/>
    </row>
    <row r="23" spans="1:3">
      <c r="A23" s="155"/>
      <c r="B23" s="155"/>
      <c r="C23" s="155"/>
    </row>
    <row r="24" spans="1:3">
      <c r="A24" s="155"/>
      <c r="B24" s="155"/>
      <c r="C24" s="155"/>
    </row>
    <row r="25" spans="1:3">
      <c r="A25" s="155"/>
      <c r="B25" s="155"/>
      <c r="C25" s="155"/>
    </row>
    <row r="26" spans="1:3">
      <c r="A26" s="155"/>
      <c r="B26" s="155"/>
      <c r="C26" s="155"/>
    </row>
    <row r="27" spans="1:3">
      <c r="A27" s="155"/>
      <c r="B27" s="155"/>
      <c r="C27" s="155"/>
    </row>
    <row r="28" spans="1:3">
      <c r="A28" s="155"/>
      <c r="B28" s="155"/>
      <c r="C28" s="155"/>
    </row>
    <row r="29" spans="1:3">
      <c r="A29" s="155"/>
      <c r="B29" s="155"/>
      <c r="C29" s="155"/>
    </row>
    <row r="30" spans="1:3">
      <c r="A30" s="155"/>
      <c r="B30" s="155"/>
      <c r="C30" s="155"/>
    </row>
    <row r="31" spans="1:3">
      <c r="A31" s="155"/>
      <c r="B31" s="155"/>
      <c r="C31" s="155"/>
    </row>
    <row r="32" spans="1:3">
      <c r="A32" s="155"/>
      <c r="B32" s="155"/>
      <c r="C32" s="155"/>
    </row>
    <row r="33" spans="1:3">
      <c r="A33" s="155"/>
      <c r="B33" s="155"/>
      <c r="C33" s="155"/>
    </row>
    <row r="34" spans="1:3">
      <c r="A34" s="155"/>
      <c r="B34" s="155"/>
      <c r="C34" s="155"/>
    </row>
    <row r="35" spans="1:3">
      <c r="A35" s="155"/>
      <c r="B35" s="155"/>
      <c r="C35" s="155"/>
    </row>
    <row r="36" spans="1:3">
      <c r="A36" s="155"/>
      <c r="B36" s="155"/>
      <c r="C36" s="155"/>
    </row>
    <row r="37" spans="1:3">
      <c r="A37" s="155"/>
      <c r="B37" s="155"/>
      <c r="C37" s="155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N395"/>
  <sheetViews>
    <sheetView zoomScale="80" zoomScaleNormal="80" zoomScaleSheetLayoutView="85" workbookViewId="0"/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2.3046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6" width="2.69140625" style="12" customWidth="1"/>
    <col min="17" max="81" width="8.84375" style="12"/>
    <col min="82" max="16384" width="8.84375" style="3"/>
  </cols>
  <sheetData>
    <row r="1" spans="2:92" s="12" customFormat="1" ht="16" thickBot="1"/>
    <row r="2" spans="2:92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7"/>
      <c r="P2" s="18"/>
    </row>
    <row r="3" spans="2:92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23"/>
      <c r="P3" s="18"/>
    </row>
    <row r="4" spans="2:92" s="12" customFormat="1">
      <c r="B4" s="19"/>
      <c r="C4" s="24" t="s">
        <v>51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23"/>
      <c r="P4" s="18"/>
    </row>
    <row r="5" spans="2:92" s="12" customFormat="1">
      <c r="B5" s="19"/>
      <c r="C5" s="25"/>
      <c r="D5" s="18"/>
      <c r="E5" s="21"/>
      <c r="F5" s="21"/>
      <c r="G5" s="18"/>
      <c r="H5" s="18"/>
      <c r="I5" s="18"/>
      <c r="J5" s="18"/>
      <c r="K5" s="189" t="s">
        <v>210</v>
      </c>
      <c r="L5" s="190"/>
      <c r="M5" s="190"/>
      <c r="N5" s="190"/>
      <c r="O5" s="192"/>
      <c r="P5" s="18"/>
    </row>
    <row r="6" spans="2:92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158">
        <v>5</v>
      </c>
      <c r="P6" s="21"/>
    </row>
    <row r="7" spans="2:92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159" t="s">
        <v>37</v>
      </c>
      <c r="P7" s="18"/>
    </row>
    <row r="8" spans="2:92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159" t="s">
        <v>41</v>
      </c>
      <c r="P8" s="18"/>
    </row>
    <row r="9" spans="2:92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206</v>
      </c>
      <c r="L9" s="42" t="s">
        <v>207</v>
      </c>
      <c r="M9" s="42" t="s">
        <v>208</v>
      </c>
      <c r="N9" s="42" t="s">
        <v>209</v>
      </c>
      <c r="O9" s="42" t="s">
        <v>226</v>
      </c>
      <c r="P9" s="18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</row>
    <row r="10" spans="2:92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160"/>
      <c r="P10" s="18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</row>
    <row r="11" spans="2:92" s="12" customFormat="1">
      <c r="B11" s="19"/>
      <c r="C11" s="44" t="s">
        <v>45</v>
      </c>
      <c r="D11" s="45" t="s">
        <v>52</v>
      </c>
      <c r="E11" s="46"/>
      <c r="F11" s="18"/>
      <c r="G11" s="18"/>
      <c r="H11" s="28"/>
      <c r="I11" s="28"/>
      <c r="J11" s="28"/>
      <c r="K11" s="28"/>
      <c r="L11" s="28"/>
      <c r="M11" s="28"/>
      <c r="N11" s="28"/>
      <c r="O11" s="160"/>
      <c r="P11" s="18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</row>
    <row r="12" spans="2:92" s="12" customFormat="1">
      <c r="B12" s="19"/>
      <c r="C12" s="47">
        <v>1</v>
      </c>
      <c r="D12" s="48" t="s">
        <v>52</v>
      </c>
      <c r="E12" s="49" t="s">
        <v>53</v>
      </c>
      <c r="F12" s="49">
        <v>3</v>
      </c>
      <c r="G12" s="18"/>
      <c r="H12" s="112">
        <f>'Table 1a - MEL'!H12+'Table 1b - GNI (UK)'!H12</f>
        <v>0</v>
      </c>
      <c r="I12" s="112">
        <f>'Table 1a - MEL'!I12+'Table 1b - GNI (UK)'!I12</f>
        <v>0</v>
      </c>
      <c r="J12" s="126"/>
      <c r="K12" s="130">
        <f>'Table 1a - MEL'!K12+'Table 1b - GNI (UK)'!K12</f>
        <v>0</v>
      </c>
      <c r="L12" s="130">
        <f>'Table 1a - MEL'!L12+'Table 1b - GNI (UK)'!L12</f>
        <v>0</v>
      </c>
      <c r="M12" s="130">
        <f>'Table 1a - MEL'!M12+'Table 1b - GNI (UK)'!M12</f>
        <v>0</v>
      </c>
      <c r="N12" s="130">
        <f>'Table 1a - MEL'!N12+'Table 1b - GNI (UK)'!N12</f>
        <v>0</v>
      </c>
      <c r="O12" s="161">
        <f>'Table 1a - MEL'!O12+'Table 1b - GNI (UK)'!O12</f>
        <v>0</v>
      </c>
      <c r="P12" s="18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</row>
    <row r="13" spans="2:92" s="12" customFormat="1">
      <c r="B13" s="19"/>
      <c r="C13" s="47" t="s">
        <v>54</v>
      </c>
      <c r="D13" s="48" t="s">
        <v>55</v>
      </c>
      <c r="E13" s="49" t="s">
        <v>47</v>
      </c>
      <c r="F13" s="49">
        <v>1</v>
      </c>
      <c r="G13" s="18"/>
      <c r="H13" s="151">
        <f>'Table 1a - MEL'!H13+'Table 1b - GNI (UK)'!H13</f>
        <v>0</v>
      </c>
      <c r="I13" s="151">
        <f>'Table 1a - MEL'!I13+'Table 1b - GNI (UK)'!I13</f>
        <v>0</v>
      </c>
      <c r="J13" s="126"/>
      <c r="K13" s="152">
        <f>'Table 1a - MEL'!K13+'Table 1b - GNI (UK)'!K13</f>
        <v>0</v>
      </c>
      <c r="L13" s="152">
        <f>'Table 1a - MEL'!L13+'Table 1b - GNI (UK)'!L13</f>
        <v>0</v>
      </c>
      <c r="M13" s="152">
        <f>'Table 1a - MEL'!M13+'Table 1b - GNI (UK)'!M13</f>
        <v>0</v>
      </c>
      <c r="N13" s="152">
        <f>'Table 1a - MEL'!N13+'Table 1b - GNI (UK)'!N13</f>
        <v>0</v>
      </c>
      <c r="O13" s="162">
        <f>'Table 1a - MEL'!O13+'Table 1b - GNI (UK)'!O13</f>
        <v>0</v>
      </c>
      <c r="P13" s="18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2:92" s="12" customFormat="1">
      <c r="B14" s="19"/>
      <c r="C14" s="21"/>
      <c r="D14" s="18"/>
      <c r="E14" s="21"/>
      <c r="F14" s="21"/>
      <c r="G14" s="18"/>
      <c r="H14" s="163"/>
      <c r="I14" s="163"/>
      <c r="J14" s="163"/>
      <c r="K14" s="163"/>
      <c r="L14" s="163"/>
      <c r="M14" s="163"/>
      <c r="N14" s="163"/>
      <c r="O14" s="164"/>
      <c r="P14" s="18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</row>
    <row r="15" spans="2:92" s="12" customFormat="1">
      <c r="B15" s="19"/>
      <c r="C15" s="44" t="s">
        <v>56</v>
      </c>
      <c r="D15" s="45" t="s">
        <v>57</v>
      </c>
      <c r="E15" s="46"/>
      <c r="F15" s="18"/>
      <c r="G15" s="18"/>
      <c r="H15" s="165"/>
      <c r="I15" s="165"/>
      <c r="J15" s="165"/>
      <c r="K15" s="165"/>
      <c r="L15" s="165"/>
      <c r="M15" s="165"/>
      <c r="N15" s="165"/>
      <c r="O15" s="166"/>
      <c r="P15" s="18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</row>
    <row r="16" spans="2:92" s="12" customFormat="1">
      <c r="B16" s="19"/>
      <c r="C16" s="47">
        <v>2</v>
      </c>
      <c r="D16" s="48" t="s">
        <v>58</v>
      </c>
      <c r="E16" s="49" t="s">
        <v>53</v>
      </c>
      <c r="F16" s="49">
        <v>3</v>
      </c>
      <c r="G16" s="18"/>
      <c r="H16" s="112">
        <f>'Table 1a - MEL'!H16+'Table 1b - GNI (UK)'!H16</f>
        <v>0</v>
      </c>
      <c r="I16" s="112">
        <f>'Table 1a - MEL'!I16+'Table 1b - GNI (UK)'!I16</f>
        <v>0</v>
      </c>
      <c r="J16" s="126"/>
      <c r="K16" s="130">
        <f>'Table 1a - MEL'!K16+'Table 1b - GNI (UK)'!K16</f>
        <v>0</v>
      </c>
      <c r="L16" s="130">
        <f>'Table 1a - MEL'!L16+'Table 1b - GNI (UK)'!L16</f>
        <v>0</v>
      </c>
      <c r="M16" s="130">
        <f>'Table 1a - MEL'!M16+'Table 1b - GNI (UK)'!M16</f>
        <v>0</v>
      </c>
      <c r="N16" s="130">
        <f>'Table 1a - MEL'!N16+'Table 1b - GNI (UK)'!N16</f>
        <v>0</v>
      </c>
      <c r="O16" s="161">
        <f>'Table 1a - MEL'!O16+'Table 1b - GNI (UK)'!O16</f>
        <v>0</v>
      </c>
      <c r="P16" s="18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</row>
    <row r="17" spans="2:92" s="12" customFormat="1">
      <c r="B17" s="19"/>
      <c r="C17" s="47">
        <f t="shared" ref="C17" si="0">C16+1</f>
        <v>3</v>
      </c>
      <c r="D17" s="48" t="s">
        <v>59</v>
      </c>
      <c r="E17" s="49" t="s">
        <v>53</v>
      </c>
      <c r="F17" s="49">
        <v>3</v>
      </c>
      <c r="G17" s="18"/>
      <c r="H17" s="112">
        <f>'Table 1a - MEL'!H17+'Table 1b - GNI (UK)'!H17</f>
        <v>0</v>
      </c>
      <c r="I17" s="112">
        <f>'Table 1a - MEL'!I17+'Table 1b - GNI (UK)'!I17</f>
        <v>0</v>
      </c>
      <c r="J17" s="126"/>
      <c r="K17" s="130">
        <f>'Table 1a - MEL'!K17+'Table 1b - GNI (UK)'!K17</f>
        <v>0</v>
      </c>
      <c r="L17" s="130">
        <f>'Table 1a - MEL'!L17+'Table 1b - GNI (UK)'!L17</f>
        <v>0</v>
      </c>
      <c r="M17" s="130">
        <f>'Table 1a - MEL'!M17+'Table 1b - GNI (UK)'!M17</f>
        <v>0</v>
      </c>
      <c r="N17" s="130">
        <f>'Table 1a - MEL'!N17+'Table 1b - GNI (UK)'!N17</f>
        <v>0</v>
      </c>
      <c r="O17" s="161">
        <f>'Table 1a - MEL'!O17+'Table 1b - GNI (UK)'!O17</f>
        <v>0</v>
      </c>
      <c r="P17" s="18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</row>
    <row r="18" spans="2:92" s="12" customFormat="1">
      <c r="B18" s="19"/>
      <c r="C18" s="18"/>
      <c r="D18" s="18"/>
      <c r="E18" s="18"/>
      <c r="F18" s="18"/>
      <c r="G18" s="18"/>
      <c r="H18" s="167"/>
      <c r="I18" s="163"/>
      <c r="J18" s="163"/>
      <c r="K18" s="163"/>
      <c r="L18" s="163"/>
      <c r="M18" s="163"/>
      <c r="N18" s="163"/>
      <c r="O18" s="164"/>
      <c r="P18" s="18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</row>
    <row r="19" spans="2:92" s="12" customFormat="1">
      <c r="B19" s="19"/>
      <c r="C19" s="44" t="s">
        <v>60</v>
      </c>
      <c r="D19" s="60" t="s">
        <v>61</v>
      </c>
      <c r="E19" s="21"/>
      <c r="F19" s="21"/>
      <c r="G19" s="18"/>
      <c r="H19" s="168"/>
      <c r="I19" s="165"/>
      <c r="J19" s="165"/>
      <c r="K19" s="165"/>
      <c r="L19" s="165"/>
      <c r="M19" s="165"/>
      <c r="N19" s="165"/>
      <c r="O19" s="166"/>
      <c r="P19" s="18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</row>
    <row r="20" spans="2:92" s="12" customFormat="1">
      <c r="B20" s="19"/>
      <c r="C20" s="47">
        <v>4</v>
      </c>
      <c r="D20" s="48" t="s">
        <v>62</v>
      </c>
      <c r="E20" s="49" t="s">
        <v>53</v>
      </c>
      <c r="F20" s="49">
        <v>3</v>
      </c>
      <c r="G20" s="18"/>
      <c r="H20" s="112"/>
      <c r="I20" s="112"/>
      <c r="J20" s="128"/>
      <c r="K20" s="127">
        <f>SUM(K21:K24)</f>
        <v>0</v>
      </c>
      <c r="L20" s="127">
        <f t="shared" ref="L20:N20" si="1">SUM(L21:L24)</f>
        <v>0</v>
      </c>
      <c r="M20" s="127">
        <f t="shared" si="1"/>
        <v>0</v>
      </c>
      <c r="N20" s="127">
        <f t="shared" si="1"/>
        <v>0</v>
      </c>
      <c r="O20" s="169">
        <f>SUM(O21:O24)</f>
        <v>0</v>
      </c>
      <c r="P20" s="18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</row>
    <row r="21" spans="2:92" s="12" customFormat="1">
      <c r="B21" s="19"/>
      <c r="C21" s="47" t="s">
        <v>63</v>
      </c>
      <c r="D21" s="85" t="s">
        <v>64</v>
      </c>
      <c r="E21" s="49" t="s">
        <v>53</v>
      </c>
      <c r="F21" s="49">
        <v>3</v>
      </c>
      <c r="G21" s="18"/>
      <c r="H21" s="112"/>
      <c r="I21" s="112"/>
      <c r="J21" s="128"/>
      <c r="K21" s="130">
        <f>'Table 1a - MEL'!K21+'Table 1b - GNI (UK)'!K21</f>
        <v>0</v>
      </c>
      <c r="L21" s="130">
        <f>'Table 1a - MEL'!L21+'Table 1b - GNI (UK)'!L21</f>
        <v>0</v>
      </c>
      <c r="M21" s="130">
        <f>'Table 1a - MEL'!M21+'Table 1b - GNI (UK)'!M21</f>
        <v>0</v>
      </c>
      <c r="N21" s="130">
        <f>'Table 1a - MEL'!N21+'Table 1b - GNI (UK)'!N21</f>
        <v>0</v>
      </c>
      <c r="O21" s="161">
        <f>'Table 1a - MEL'!O21+'Table 1b - GNI (UK)'!O21</f>
        <v>0</v>
      </c>
      <c r="P21" s="18"/>
      <c r="Q21" s="114"/>
      <c r="R21" s="121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</row>
    <row r="22" spans="2:92" s="12" customFormat="1">
      <c r="B22" s="19"/>
      <c r="C22" s="47" t="s">
        <v>65</v>
      </c>
      <c r="D22" s="85" t="s">
        <v>66</v>
      </c>
      <c r="E22" s="49" t="s">
        <v>53</v>
      </c>
      <c r="F22" s="49">
        <v>3</v>
      </c>
      <c r="G22" s="18"/>
      <c r="H22" s="112"/>
      <c r="I22" s="112"/>
      <c r="J22" s="128"/>
      <c r="K22" s="130">
        <f>'Table 1a - MEL'!K22+'Table 1b - GNI (UK)'!K22</f>
        <v>0</v>
      </c>
      <c r="L22" s="130">
        <f>'Table 1a - MEL'!L22+'Table 1b - GNI (UK)'!L22</f>
        <v>0</v>
      </c>
      <c r="M22" s="130">
        <f>'Table 1a - MEL'!M22+'Table 1b - GNI (UK)'!M22</f>
        <v>0</v>
      </c>
      <c r="N22" s="130">
        <f>'Table 1a - MEL'!N22+'Table 1b - GNI (UK)'!N22</f>
        <v>0</v>
      </c>
      <c r="O22" s="161">
        <f>'Table 1a - MEL'!O22+'Table 1b - GNI (UK)'!O22</f>
        <v>0</v>
      </c>
      <c r="P22" s="18"/>
      <c r="Q22" s="114"/>
      <c r="R22" s="121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</row>
    <row r="23" spans="2:92" s="12" customFormat="1">
      <c r="B23" s="19"/>
      <c r="C23" s="47" t="s">
        <v>67</v>
      </c>
      <c r="D23" s="85" t="s">
        <v>217</v>
      </c>
      <c r="E23" s="49" t="s">
        <v>53</v>
      </c>
      <c r="F23" s="49">
        <v>3</v>
      </c>
      <c r="G23" s="18"/>
      <c r="H23" s="112"/>
      <c r="I23" s="112"/>
      <c r="J23" s="128"/>
      <c r="K23" s="130">
        <f>'Table 1a - MEL'!K23+'Table 1b - GNI (UK)'!K23</f>
        <v>0</v>
      </c>
      <c r="L23" s="130">
        <f>'Table 1a - MEL'!L23+'Table 1b - GNI (UK)'!L23</f>
        <v>0</v>
      </c>
      <c r="M23" s="130">
        <f>'Table 1a - MEL'!M23+'Table 1b - GNI (UK)'!M23</f>
        <v>0</v>
      </c>
      <c r="N23" s="130">
        <f>'Table 1a - MEL'!N23+'Table 1b - GNI (UK)'!N23</f>
        <v>0</v>
      </c>
      <c r="O23" s="161">
        <f>'Table 1a - MEL'!O23+'Table 1b - GNI (UK)'!O23</f>
        <v>0</v>
      </c>
      <c r="P23" s="18"/>
      <c r="Q23" s="114"/>
      <c r="R23" s="121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</row>
    <row r="24" spans="2:92" s="12" customFormat="1">
      <c r="B24" s="19"/>
      <c r="C24" s="47" t="s">
        <v>68</v>
      </c>
      <c r="D24" s="85" t="s">
        <v>218</v>
      </c>
      <c r="E24" s="49" t="s">
        <v>53</v>
      </c>
      <c r="F24" s="49">
        <v>3</v>
      </c>
      <c r="G24" s="18"/>
      <c r="H24" s="112"/>
      <c r="I24" s="112"/>
      <c r="J24" s="128"/>
      <c r="K24" s="130">
        <f>'Table 1a - MEL'!K24+'Table 1b - GNI (UK)'!K24</f>
        <v>0</v>
      </c>
      <c r="L24" s="130">
        <f>'Table 1a - MEL'!L24+'Table 1b - GNI (UK)'!L24</f>
        <v>0</v>
      </c>
      <c r="M24" s="130">
        <f>'Table 1a - MEL'!M24+'Table 1b - GNI (UK)'!M24</f>
        <v>0</v>
      </c>
      <c r="N24" s="130">
        <f>'Table 1a - MEL'!N24+'Table 1b - GNI (UK)'!N24</f>
        <v>0</v>
      </c>
      <c r="O24" s="161">
        <f>'Table 1a - MEL'!O24+'Table 1b - GNI (UK)'!O24</f>
        <v>0</v>
      </c>
      <c r="P24" s="18"/>
      <c r="Q24" s="114"/>
      <c r="R24" s="121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</row>
    <row r="25" spans="2:92" s="12" customFormat="1">
      <c r="B25" s="19"/>
      <c r="C25" s="47">
        <f>C20+1</f>
        <v>5</v>
      </c>
      <c r="D25" s="62" t="s">
        <v>69</v>
      </c>
      <c r="E25" s="49" t="s">
        <v>53</v>
      </c>
      <c r="F25" s="49">
        <v>3</v>
      </c>
      <c r="G25" s="18"/>
      <c r="H25" s="112"/>
      <c r="I25" s="112"/>
      <c r="J25" s="128"/>
      <c r="K25" s="130">
        <f>'Table 1a - MEL'!K25+'Table 1b - GNI (UK)'!K25</f>
        <v>0</v>
      </c>
      <c r="L25" s="130">
        <f>'Table 1a - MEL'!L25+'Table 1b - GNI (UK)'!L25</f>
        <v>0</v>
      </c>
      <c r="M25" s="130">
        <f>'Table 1a - MEL'!M25+'Table 1b - GNI (UK)'!M25</f>
        <v>0</v>
      </c>
      <c r="N25" s="130">
        <f>'Table 1a - MEL'!N25+'Table 1b - GNI (UK)'!N25</f>
        <v>0</v>
      </c>
      <c r="O25" s="161">
        <f>'Table 1a - MEL'!O25+'Table 1b - GNI (UK)'!O25</f>
        <v>0</v>
      </c>
      <c r="P25" s="18"/>
      <c r="Q25" s="114"/>
      <c r="R25" s="121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</row>
    <row r="26" spans="2:92" s="12" customFormat="1">
      <c r="B26" s="19"/>
      <c r="C26" s="47">
        <f>C25+1</f>
        <v>6</v>
      </c>
      <c r="D26" s="48" t="s">
        <v>70</v>
      </c>
      <c r="E26" s="49" t="s">
        <v>53</v>
      </c>
      <c r="F26" s="49">
        <v>3</v>
      </c>
      <c r="G26" s="18"/>
      <c r="H26" s="112"/>
      <c r="I26" s="112"/>
      <c r="J26" s="128"/>
      <c r="K26" s="130">
        <f>'Table 1a - MEL'!K26+'Table 1b - GNI (UK)'!K26</f>
        <v>0</v>
      </c>
      <c r="L26" s="130">
        <f>'Table 1a - MEL'!L26+'Table 1b - GNI (UK)'!L26</f>
        <v>0</v>
      </c>
      <c r="M26" s="130">
        <f>'Table 1a - MEL'!M26+'Table 1b - GNI (UK)'!M26</f>
        <v>0</v>
      </c>
      <c r="N26" s="130">
        <f>'Table 1a - MEL'!N26+'Table 1b - GNI (UK)'!N26</f>
        <v>0</v>
      </c>
      <c r="O26" s="161">
        <f>'Table 1a - MEL'!O26+'Table 1b - GNI (UK)'!O26</f>
        <v>0</v>
      </c>
      <c r="P26" s="18"/>
      <c r="Q26" s="114"/>
      <c r="R26" s="121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</row>
    <row r="27" spans="2:92" s="12" customFormat="1">
      <c r="B27" s="19"/>
      <c r="C27" s="47">
        <f>C26+1</f>
        <v>7</v>
      </c>
      <c r="D27" s="62" t="s">
        <v>71</v>
      </c>
      <c r="E27" s="49" t="s">
        <v>53</v>
      </c>
      <c r="F27" s="49">
        <v>3</v>
      </c>
      <c r="G27" s="18"/>
      <c r="H27" s="112"/>
      <c r="I27" s="112"/>
      <c r="J27" s="128"/>
      <c r="K27" s="130">
        <f>'Table 1a - MEL'!K27+'Table 1b - GNI (UK)'!K27</f>
        <v>0</v>
      </c>
      <c r="L27" s="130">
        <f>'Table 1a - MEL'!L27+'Table 1b - GNI (UK)'!L27</f>
        <v>0</v>
      </c>
      <c r="M27" s="130">
        <f>'Table 1a - MEL'!M27+'Table 1b - GNI (UK)'!M27</f>
        <v>0</v>
      </c>
      <c r="N27" s="130">
        <f>'Table 1a - MEL'!N27+'Table 1b - GNI (UK)'!N27</f>
        <v>0</v>
      </c>
      <c r="O27" s="161">
        <f>'Table 1a - MEL'!O27+'Table 1b - GNI (UK)'!O27</f>
        <v>0</v>
      </c>
      <c r="P27" s="18"/>
      <c r="Q27" s="114"/>
      <c r="R27" s="121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</row>
    <row r="28" spans="2:92" s="12" customFormat="1">
      <c r="B28" s="19"/>
      <c r="C28" s="21"/>
      <c r="D28" s="129"/>
      <c r="E28" s="21"/>
      <c r="F28" s="21"/>
      <c r="G28" s="18"/>
      <c r="H28" s="167"/>
      <c r="I28" s="163"/>
      <c r="J28" s="163"/>
      <c r="K28" s="163"/>
      <c r="L28" s="163"/>
      <c r="M28" s="163"/>
      <c r="N28" s="163"/>
      <c r="O28" s="164"/>
      <c r="P28" s="18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</row>
    <row r="29" spans="2:92" s="12" customFormat="1">
      <c r="B29" s="19"/>
      <c r="C29" s="44" t="s">
        <v>72</v>
      </c>
      <c r="D29" s="60" t="s">
        <v>73</v>
      </c>
      <c r="E29" s="21"/>
      <c r="F29" s="21"/>
      <c r="G29" s="18"/>
      <c r="H29" s="168"/>
      <c r="I29" s="165"/>
      <c r="J29" s="165"/>
      <c r="K29" s="165"/>
      <c r="L29" s="165"/>
      <c r="M29" s="165"/>
      <c r="N29" s="165"/>
      <c r="O29" s="166"/>
      <c r="P29" s="18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</row>
    <row r="30" spans="2:92" s="12" customFormat="1">
      <c r="B30" s="19"/>
      <c r="C30" s="47">
        <v>8</v>
      </c>
      <c r="D30" s="48" t="s">
        <v>74</v>
      </c>
      <c r="E30" s="49" t="s">
        <v>53</v>
      </c>
      <c r="F30" s="49">
        <v>3</v>
      </c>
      <c r="G30" s="18"/>
      <c r="H30" s="112"/>
      <c r="I30" s="112"/>
      <c r="J30" s="128"/>
      <c r="K30" s="130">
        <f>'Table 1a - MEL'!K30+'Table 1b - GNI (UK)'!K30</f>
        <v>0</v>
      </c>
      <c r="L30" s="130">
        <f>'Table 1a - MEL'!L30+'Table 1b - GNI (UK)'!L30</f>
        <v>0</v>
      </c>
      <c r="M30" s="130">
        <f>'Table 1a - MEL'!M30+'Table 1b - GNI (UK)'!M30</f>
        <v>0</v>
      </c>
      <c r="N30" s="130">
        <f>'Table 1a - MEL'!N30+'Table 1b - GNI (UK)'!N30</f>
        <v>0</v>
      </c>
      <c r="O30" s="161">
        <f>'Table 1a - MEL'!O30+'Table 1b - GNI (UK)'!O30</f>
        <v>0</v>
      </c>
      <c r="P30" s="18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</row>
    <row r="31" spans="2:92" s="12" customFormat="1">
      <c r="B31" s="19"/>
      <c r="C31" s="47">
        <f>C30+1</f>
        <v>9</v>
      </c>
      <c r="D31" s="48" t="s">
        <v>75</v>
      </c>
      <c r="E31" s="49" t="s">
        <v>53</v>
      </c>
      <c r="F31" s="49">
        <v>3</v>
      </c>
      <c r="G31" s="18"/>
      <c r="H31" s="112"/>
      <c r="I31" s="112"/>
      <c r="J31" s="128"/>
      <c r="K31" s="130">
        <f>'Table 1a - MEL'!K31+'Table 1b - GNI (UK)'!K31</f>
        <v>0</v>
      </c>
      <c r="L31" s="130">
        <f>'Table 1a - MEL'!L31+'Table 1b - GNI (UK)'!L31</f>
        <v>0</v>
      </c>
      <c r="M31" s="130">
        <f>'Table 1a - MEL'!M31+'Table 1b - GNI (UK)'!M31</f>
        <v>0</v>
      </c>
      <c r="N31" s="130">
        <f>'Table 1a - MEL'!N31+'Table 1b - GNI (UK)'!N31</f>
        <v>0</v>
      </c>
      <c r="O31" s="161">
        <f>'Table 1a - MEL'!O31+'Table 1b - GNI (UK)'!O31</f>
        <v>0</v>
      </c>
      <c r="P31" s="18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</row>
    <row r="32" spans="2:92" s="12" customFormat="1">
      <c r="B32" s="19"/>
      <c r="C32" s="21"/>
      <c r="D32" s="129"/>
      <c r="E32" s="21"/>
      <c r="F32" s="21"/>
      <c r="G32" s="18"/>
      <c r="H32" s="167"/>
      <c r="I32" s="163"/>
      <c r="J32" s="163"/>
      <c r="K32" s="163"/>
      <c r="L32" s="163"/>
      <c r="M32" s="163"/>
      <c r="N32" s="163"/>
      <c r="O32" s="164"/>
      <c r="P32" s="18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</row>
    <row r="33" spans="1:92" s="12" customFormat="1">
      <c r="B33" s="19"/>
      <c r="C33" s="44" t="s">
        <v>76</v>
      </c>
      <c r="D33" s="60" t="s">
        <v>77</v>
      </c>
      <c r="E33" s="21"/>
      <c r="F33" s="21"/>
      <c r="G33" s="18"/>
      <c r="H33" s="168"/>
      <c r="I33" s="165"/>
      <c r="J33" s="165"/>
      <c r="K33" s="165"/>
      <c r="L33" s="165"/>
      <c r="M33" s="165"/>
      <c r="N33" s="165"/>
      <c r="O33" s="166"/>
      <c r="P33" s="18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</row>
    <row r="34" spans="1:92" s="12" customFormat="1">
      <c r="B34" s="19"/>
      <c r="C34" s="47">
        <v>10</v>
      </c>
      <c r="D34" s="48" t="s">
        <v>78</v>
      </c>
      <c r="E34" s="49" t="s">
        <v>53</v>
      </c>
      <c r="F34" s="49">
        <v>3</v>
      </c>
      <c r="G34" s="18"/>
      <c r="H34" s="112">
        <f t="shared" ref="H34:O34" si="2">SUM(H35:H39)</f>
        <v>0</v>
      </c>
      <c r="I34" s="112">
        <f t="shared" si="2"/>
        <v>0</v>
      </c>
      <c r="J34" s="128"/>
      <c r="K34" s="127">
        <f t="shared" si="2"/>
        <v>0</v>
      </c>
      <c r="L34" s="127">
        <f t="shared" si="2"/>
        <v>0</v>
      </c>
      <c r="M34" s="127">
        <f t="shared" si="2"/>
        <v>0</v>
      </c>
      <c r="N34" s="127">
        <f t="shared" si="2"/>
        <v>0</v>
      </c>
      <c r="O34" s="169">
        <f t="shared" si="2"/>
        <v>0</v>
      </c>
      <c r="P34" s="18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</row>
    <row r="35" spans="1:92" s="12" customFormat="1">
      <c r="B35" s="19"/>
      <c r="C35" s="47" t="s">
        <v>79</v>
      </c>
      <c r="D35" s="85" t="s">
        <v>80</v>
      </c>
      <c r="E35" s="49" t="s">
        <v>53</v>
      </c>
      <c r="F35" s="49">
        <v>3</v>
      </c>
      <c r="G35" s="18"/>
      <c r="H35" s="112"/>
      <c r="I35" s="112"/>
      <c r="J35" s="128"/>
      <c r="K35" s="130">
        <f>'Table 1a - MEL'!K35+'Table 1b - GNI (UK)'!K35</f>
        <v>0</v>
      </c>
      <c r="L35" s="130">
        <f>'Table 1a - MEL'!L35+'Table 1b - GNI (UK)'!L35</f>
        <v>0</v>
      </c>
      <c r="M35" s="130">
        <f>'Table 1a - MEL'!M35+'Table 1b - GNI (UK)'!M35</f>
        <v>0</v>
      </c>
      <c r="N35" s="130">
        <f>'Table 1a - MEL'!N35+'Table 1b - GNI (UK)'!N35</f>
        <v>0</v>
      </c>
      <c r="O35" s="161">
        <f>'Table 1a - MEL'!O35+'Table 1b - GNI (UK)'!O35</f>
        <v>0</v>
      </c>
      <c r="P35" s="18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</row>
    <row r="36" spans="1:92" s="12" customFormat="1">
      <c r="B36" s="19"/>
      <c r="C36" s="47" t="s">
        <v>81</v>
      </c>
      <c r="D36" s="85" t="s">
        <v>82</v>
      </c>
      <c r="E36" s="49" t="s">
        <v>53</v>
      </c>
      <c r="F36" s="49">
        <v>3</v>
      </c>
      <c r="G36" s="18"/>
      <c r="H36" s="112"/>
      <c r="I36" s="112"/>
      <c r="J36" s="128"/>
      <c r="K36" s="130">
        <f>'Table 1a - MEL'!K36+'Table 1b - GNI (UK)'!K36</f>
        <v>0</v>
      </c>
      <c r="L36" s="130">
        <f>'Table 1a - MEL'!L36+'Table 1b - GNI (UK)'!L36</f>
        <v>0</v>
      </c>
      <c r="M36" s="130">
        <f>'Table 1a - MEL'!M36+'Table 1b - GNI (UK)'!M36</f>
        <v>0</v>
      </c>
      <c r="N36" s="130">
        <f>'Table 1a - MEL'!N36+'Table 1b - GNI (UK)'!N36</f>
        <v>0</v>
      </c>
      <c r="O36" s="161">
        <f>'Table 1a - MEL'!O36+'Table 1b - GNI (UK)'!O36</f>
        <v>0</v>
      </c>
      <c r="P36" s="18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</row>
    <row r="37" spans="1:92" s="12" customFormat="1">
      <c r="B37" s="19"/>
      <c r="C37" s="47" t="s">
        <v>83</v>
      </c>
      <c r="D37" s="85" t="s">
        <v>84</v>
      </c>
      <c r="E37" s="49" t="s">
        <v>53</v>
      </c>
      <c r="F37" s="49">
        <v>3</v>
      </c>
      <c r="G37" s="18"/>
      <c r="H37" s="112"/>
      <c r="I37" s="112"/>
      <c r="J37" s="128"/>
      <c r="K37" s="130">
        <f>'Table 1a - MEL'!K37+'Table 1b - GNI (UK)'!K37</f>
        <v>0</v>
      </c>
      <c r="L37" s="130">
        <f>'Table 1a - MEL'!L37+'Table 1b - GNI (UK)'!L37</f>
        <v>0</v>
      </c>
      <c r="M37" s="130">
        <f>'Table 1a - MEL'!M37+'Table 1b - GNI (UK)'!M37</f>
        <v>0</v>
      </c>
      <c r="N37" s="130">
        <f>'Table 1a - MEL'!N37+'Table 1b - GNI (UK)'!N37</f>
        <v>0</v>
      </c>
      <c r="O37" s="161">
        <f>'Table 1a - MEL'!O37+'Table 1b - GNI (UK)'!O37</f>
        <v>0</v>
      </c>
      <c r="P37" s="18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</row>
    <row r="38" spans="1:92" s="12" customFormat="1">
      <c r="B38" s="19"/>
      <c r="C38" s="47" t="s">
        <v>85</v>
      </c>
      <c r="D38" s="85" t="s">
        <v>86</v>
      </c>
      <c r="E38" s="49" t="s">
        <v>53</v>
      </c>
      <c r="F38" s="49">
        <v>3</v>
      </c>
      <c r="G38" s="18"/>
      <c r="H38" s="112"/>
      <c r="I38" s="112"/>
      <c r="J38" s="128"/>
      <c r="K38" s="130">
        <f>'Table 1a - MEL'!K38+'Table 1b - GNI (UK)'!K38</f>
        <v>0</v>
      </c>
      <c r="L38" s="130">
        <f>'Table 1a - MEL'!L38+'Table 1b - GNI (UK)'!L38</f>
        <v>0</v>
      </c>
      <c r="M38" s="130">
        <f>'Table 1a - MEL'!M38+'Table 1b - GNI (UK)'!M38</f>
        <v>0</v>
      </c>
      <c r="N38" s="130">
        <f>'Table 1a - MEL'!N38+'Table 1b - GNI (UK)'!N38</f>
        <v>0</v>
      </c>
      <c r="O38" s="161">
        <f>'Table 1a - MEL'!O38+'Table 1b - GNI (UK)'!O38</f>
        <v>0</v>
      </c>
      <c r="P38" s="18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</row>
    <row r="39" spans="1:92" s="12" customFormat="1">
      <c r="B39" s="19"/>
      <c r="C39" s="47" t="s">
        <v>87</v>
      </c>
      <c r="D39" s="85" t="s">
        <v>88</v>
      </c>
      <c r="E39" s="49" t="s">
        <v>53</v>
      </c>
      <c r="F39" s="49">
        <v>3</v>
      </c>
      <c r="G39" s="18"/>
      <c r="H39" s="112"/>
      <c r="I39" s="112"/>
      <c r="J39" s="128"/>
      <c r="K39" s="130">
        <f>'Table 1a - MEL'!K39+'Table 1b - GNI (UK)'!K39</f>
        <v>0</v>
      </c>
      <c r="L39" s="130">
        <f>'Table 1a - MEL'!L39+'Table 1b - GNI (UK)'!L39</f>
        <v>0</v>
      </c>
      <c r="M39" s="130">
        <f>'Table 1a - MEL'!M39+'Table 1b - GNI (UK)'!M39</f>
        <v>0</v>
      </c>
      <c r="N39" s="130">
        <f>'Table 1a - MEL'!N39+'Table 1b - GNI (UK)'!N39</f>
        <v>0</v>
      </c>
      <c r="O39" s="161">
        <f>'Table 1a - MEL'!O39+'Table 1b - GNI (UK)'!O39</f>
        <v>0</v>
      </c>
      <c r="P39" s="18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</row>
    <row r="40" spans="1:92" s="12" customFormat="1">
      <c r="B40" s="19"/>
      <c r="C40" s="21"/>
      <c r="D40" s="129"/>
      <c r="E40" s="21"/>
      <c r="F40" s="21"/>
      <c r="G40" s="18"/>
      <c r="H40" s="167"/>
      <c r="I40" s="163"/>
      <c r="J40" s="163"/>
      <c r="K40" s="163"/>
      <c r="L40" s="163"/>
      <c r="M40" s="163"/>
      <c r="N40" s="163"/>
      <c r="O40" s="164"/>
      <c r="P40" s="18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</row>
    <row r="41" spans="1:92" s="12" customFormat="1">
      <c r="B41" s="19"/>
      <c r="C41" s="44" t="s">
        <v>89</v>
      </c>
      <c r="D41" s="60" t="s">
        <v>90</v>
      </c>
      <c r="E41" s="21"/>
      <c r="F41" s="21"/>
      <c r="G41" s="18"/>
      <c r="H41" s="168"/>
      <c r="I41" s="165"/>
      <c r="J41" s="165"/>
      <c r="K41" s="165"/>
      <c r="L41" s="165"/>
      <c r="M41" s="165"/>
      <c r="N41" s="165"/>
      <c r="O41" s="166"/>
      <c r="P41" s="18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</row>
    <row r="42" spans="1:92" s="12" customFormat="1">
      <c r="B42" s="19"/>
      <c r="C42" s="47">
        <v>11</v>
      </c>
      <c r="D42" s="48" t="s">
        <v>91</v>
      </c>
      <c r="E42" s="49" t="s">
        <v>53</v>
      </c>
      <c r="F42" s="49">
        <v>3</v>
      </c>
      <c r="G42" s="18"/>
      <c r="H42" s="112">
        <f>'Table 1a - MEL'!H42+'Table 1b - GNI (UK)'!H42</f>
        <v>0</v>
      </c>
      <c r="I42" s="112">
        <f>'Table 1a - MEL'!I42+'Table 1b - GNI (UK)'!I42</f>
        <v>0</v>
      </c>
      <c r="J42" s="128"/>
      <c r="K42" s="130">
        <f>'Table 1a - MEL'!K42+'Table 1b - GNI (UK)'!K42</f>
        <v>0</v>
      </c>
      <c r="L42" s="130">
        <f>'Table 1a - MEL'!L42+'Table 1b - GNI (UK)'!L42</f>
        <v>0</v>
      </c>
      <c r="M42" s="130">
        <f>'Table 1a - MEL'!M42+'Table 1b - GNI (UK)'!M42</f>
        <v>0</v>
      </c>
      <c r="N42" s="130">
        <f>'Table 1a - MEL'!N42+'Table 1b - GNI (UK)'!N42</f>
        <v>0</v>
      </c>
      <c r="O42" s="161">
        <f>'Table 1a - MEL'!O42+'Table 1b - GNI (UK)'!O42</f>
        <v>0</v>
      </c>
      <c r="P42" s="18"/>
      <c r="Q42" s="114"/>
      <c r="R42" s="121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</row>
    <row r="43" spans="1:92" s="12" customFormat="1">
      <c r="B43" s="19"/>
      <c r="C43" s="47">
        <f>C42+1</f>
        <v>12</v>
      </c>
      <c r="D43" s="62" t="s">
        <v>92</v>
      </c>
      <c r="E43" s="49" t="s">
        <v>53</v>
      </c>
      <c r="F43" s="49">
        <v>3</v>
      </c>
      <c r="G43" s="18"/>
      <c r="H43" s="112">
        <f>'Table 1a - MEL'!H43+'Table 1b - GNI (UK)'!H43</f>
        <v>0</v>
      </c>
      <c r="I43" s="112">
        <f>'Table 1a - MEL'!I43+'Table 1b - GNI (UK)'!I43</f>
        <v>0</v>
      </c>
      <c r="J43" s="128"/>
      <c r="K43" s="130">
        <f>'Table 1a - MEL'!K43+'Table 1b - GNI (UK)'!K43</f>
        <v>0</v>
      </c>
      <c r="L43" s="130">
        <f>'Table 1a - MEL'!L43+'Table 1b - GNI (UK)'!L43</f>
        <v>0</v>
      </c>
      <c r="M43" s="130">
        <f>'Table 1a - MEL'!M43+'Table 1b - GNI (UK)'!M43</f>
        <v>0</v>
      </c>
      <c r="N43" s="130">
        <f>'Table 1a - MEL'!N43+'Table 1b - GNI (UK)'!N43</f>
        <v>0</v>
      </c>
      <c r="O43" s="161">
        <f>'Table 1a - MEL'!O43+'Table 1b - GNI (UK)'!O43</f>
        <v>0</v>
      </c>
      <c r="P43" s="18"/>
      <c r="Q43" s="114"/>
      <c r="R43" s="121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</row>
    <row r="44" spans="1:92" s="12" customFormat="1">
      <c r="B44" s="19"/>
      <c r="C44" s="47">
        <f>C43+1</f>
        <v>13</v>
      </c>
      <c r="D44" s="62" t="s">
        <v>93</v>
      </c>
      <c r="E44" s="49" t="s">
        <v>53</v>
      </c>
      <c r="F44" s="49">
        <v>3</v>
      </c>
      <c r="G44" s="18"/>
      <c r="H44" s="112">
        <f>'Table 1a - MEL'!H44+'Table 1b - GNI (UK)'!H44</f>
        <v>0</v>
      </c>
      <c r="I44" s="112">
        <f>'Table 1a - MEL'!I44+'Table 1b - GNI (UK)'!I44</f>
        <v>0</v>
      </c>
      <c r="J44" s="128"/>
      <c r="K44" s="130">
        <f>'Table 1a - MEL'!K44+'Table 1b - GNI (UK)'!K44</f>
        <v>0</v>
      </c>
      <c r="L44" s="130">
        <f>'Table 1a - MEL'!L44+'Table 1b - GNI (UK)'!L44</f>
        <v>0</v>
      </c>
      <c r="M44" s="130">
        <f>'Table 1a - MEL'!M44+'Table 1b - GNI (UK)'!M44</f>
        <v>0</v>
      </c>
      <c r="N44" s="130">
        <f>'Table 1a - MEL'!N44+'Table 1b - GNI (UK)'!N44</f>
        <v>0</v>
      </c>
      <c r="O44" s="161">
        <f>'Table 1a - MEL'!O44+'Table 1b - GNI (UK)'!O44</f>
        <v>0</v>
      </c>
      <c r="P44" s="18"/>
      <c r="Q44" s="114"/>
      <c r="R44" s="121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</row>
    <row r="45" spans="1:92" s="12" customFormat="1">
      <c r="B45" s="19"/>
      <c r="C45" s="47">
        <f>C44+1</f>
        <v>14</v>
      </c>
      <c r="D45" s="62" t="s">
        <v>94</v>
      </c>
      <c r="E45" s="49" t="s">
        <v>53</v>
      </c>
      <c r="F45" s="49">
        <v>3</v>
      </c>
      <c r="G45" s="18"/>
      <c r="H45" s="112">
        <f>'Table 1a - MEL'!H45+'Table 1b - GNI (UK)'!H45</f>
        <v>0</v>
      </c>
      <c r="I45" s="112">
        <f>'Table 1a - MEL'!I45+'Table 1b - GNI (UK)'!I45</f>
        <v>0</v>
      </c>
      <c r="J45" s="128"/>
      <c r="K45" s="130">
        <f>'Table 1a - MEL'!K45+'Table 1b - GNI (UK)'!K45</f>
        <v>0</v>
      </c>
      <c r="L45" s="130">
        <f>'Table 1a - MEL'!L45+'Table 1b - GNI (UK)'!L45</f>
        <v>0</v>
      </c>
      <c r="M45" s="130">
        <f>'Table 1a - MEL'!M45+'Table 1b - GNI (UK)'!M45</f>
        <v>0</v>
      </c>
      <c r="N45" s="130">
        <f>'Table 1a - MEL'!N45+'Table 1b - GNI (UK)'!N45</f>
        <v>0</v>
      </c>
      <c r="O45" s="161">
        <f>'Table 1a - MEL'!O45+'Table 1b - GNI (UK)'!O45</f>
        <v>0</v>
      </c>
      <c r="P45" s="18"/>
      <c r="Q45" s="114"/>
      <c r="R45" s="121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</row>
    <row r="46" spans="1:92" s="12" customFormat="1">
      <c r="B46" s="19"/>
      <c r="C46" s="21"/>
      <c r="D46" s="129"/>
      <c r="E46" s="21"/>
      <c r="F46" s="21"/>
      <c r="G46" s="18"/>
      <c r="H46" s="167"/>
      <c r="I46" s="163"/>
      <c r="J46" s="163"/>
      <c r="K46" s="163"/>
      <c r="L46" s="163"/>
      <c r="M46" s="163"/>
      <c r="N46" s="163"/>
      <c r="O46" s="164"/>
      <c r="P46" s="18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</row>
    <row r="47" spans="1:92" s="12" customFormat="1">
      <c r="A47" s="55"/>
      <c r="B47" s="74"/>
      <c r="C47" s="44" t="s">
        <v>95</v>
      </c>
      <c r="D47" s="60" t="s">
        <v>96</v>
      </c>
      <c r="E47" s="21"/>
      <c r="F47" s="21"/>
      <c r="G47" s="18"/>
      <c r="H47" s="168"/>
      <c r="I47" s="165"/>
      <c r="J47" s="165"/>
      <c r="K47" s="165"/>
      <c r="L47" s="165"/>
      <c r="M47" s="165"/>
      <c r="N47" s="165"/>
      <c r="O47" s="166"/>
    </row>
    <row r="48" spans="1:92" s="12" customFormat="1">
      <c r="A48" s="55"/>
      <c r="B48" s="74"/>
      <c r="C48" s="47">
        <v>15</v>
      </c>
      <c r="D48" s="48" t="s">
        <v>97</v>
      </c>
      <c r="E48" s="49" t="s">
        <v>53</v>
      </c>
      <c r="F48" s="49">
        <v>3</v>
      </c>
      <c r="G48" s="18"/>
      <c r="H48" s="112">
        <f>'Table 1a - MEL'!H48+'Table 1b - GNI (UK)'!H48</f>
        <v>0</v>
      </c>
      <c r="I48" s="112">
        <f>'Table 1a - MEL'!I48+'Table 1b - GNI (UK)'!I48</f>
        <v>0</v>
      </c>
      <c r="J48" s="128"/>
      <c r="K48" s="130">
        <f>'Table 1a - MEL'!K48+'Table 1b - GNI (UK)'!K48</f>
        <v>0</v>
      </c>
      <c r="L48" s="130">
        <f>'Table 1a - MEL'!L48+'Table 1b - GNI (UK)'!L48</f>
        <v>0</v>
      </c>
      <c r="M48" s="130">
        <f>'Table 1a - MEL'!M48+'Table 1b - GNI (UK)'!M48</f>
        <v>0</v>
      </c>
      <c r="N48" s="130">
        <f>'Table 1a - MEL'!N48+'Table 1b - GNI (UK)'!N48</f>
        <v>0</v>
      </c>
      <c r="O48" s="161">
        <f>'Table 1a - MEL'!O48+'Table 1b - GNI (UK)'!O48</f>
        <v>0</v>
      </c>
    </row>
    <row r="49" spans="1:15" s="12" customFormat="1">
      <c r="A49" s="55"/>
      <c r="B49" s="74"/>
      <c r="C49" s="47">
        <f>C48+1</f>
        <v>16</v>
      </c>
      <c r="D49" s="62" t="s">
        <v>98</v>
      </c>
      <c r="E49" s="49" t="s">
        <v>53</v>
      </c>
      <c r="F49" s="49">
        <v>3</v>
      </c>
      <c r="G49" s="18"/>
      <c r="H49" s="112">
        <f>'Table 1a - MEL'!H49+'Table 1b - GNI (UK)'!H49</f>
        <v>0</v>
      </c>
      <c r="I49" s="112">
        <f>'Table 1a - MEL'!I49+'Table 1b - GNI (UK)'!I49</f>
        <v>0</v>
      </c>
      <c r="J49" s="128"/>
      <c r="K49" s="130">
        <f>'Table 1a - MEL'!K49+'Table 1b - GNI (UK)'!K49</f>
        <v>0</v>
      </c>
      <c r="L49" s="130">
        <f>'Table 1a - MEL'!L49+'Table 1b - GNI (UK)'!L49</f>
        <v>0</v>
      </c>
      <c r="M49" s="130">
        <f>'Table 1a - MEL'!M49+'Table 1b - GNI (UK)'!M49</f>
        <v>0</v>
      </c>
      <c r="N49" s="130">
        <f>'Table 1a - MEL'!N49+'Table 1b - GNI (UK)'!N49</f>
        <v>0</v>
      </c>
      <c r="O49" s="161">
        <f>'Table 1a - MEL'!O49+'Table 1b - GNI (UK)'!O49</f>
        <v>0</v>
      </c>
    </row>
    <row r="50" spans="1:15" s="12" customFormat="1">
      <c r="A50" s="55"/>
      <c r="B50" s="74"/>
      <c r="H50" s="86"/>
      <c r="I50" s="170"/>
      <c r="J50" s="170"/>
      <c r="K50" s="170"/>
      <c r="L50" s="170"/>
      <c r="M50" s="170"/>
      <c r="N50" s="170"/>
      <c r="O50" s="171"/>
    </row>
    <row r="51" spans="1:15" s="12" customFormat="1">
      <c r="A51" s="55"/>
      <c r="B51" s="74"/>
      <c r="C51" s="44" t="s">
        <v>99</v>
      </c>
      <c r="D51" s="60" t="s">
        <v>219</v>
      </c>
      <c r="E51" s="21"/>
      <c r="F51" s="21"/>
      <c r="G51" s="18"/>
      <c r="H51" s="168"/>
      <c r="I51" s="165"/>
      <c r="J51" s="165"/>
      <c r="K51" s="165"/>
      <c r="L51" s="165"/>
      <c r="M51" s="165"/>
      <c r="N51" s="165"/>
      <c r="O51" s="166"/>
    </row>
    <row r="52" spans="1:15" s="12" customFormat="1">
      <c r="A52" s="55"/>
      <c r="B52" s="74"/>
      <c r="C52" s="47">
        <v>17</v>
      </c>
      <c r="D52" s="48" t="s">
        <v>220</v>
      </c>
      <c r="E52" s="49" t="s">
        <v>53</v>
      </c>
      <c r="F52" s="49">
        <v>3</v>
      </c>
      <c r="G52" s="18"/>
      <c r="H52" s="112"/>
      <c r="I52" s="112"/>
      <c r="J52" s="128"/>
      <c r="K52" s="130">
        <f>'Table 1a - MEL'!K52+'Table 1b - GNI (UK)'!K52</f>
        <v>0</v>
      </c>
      <c r="L52" s="130">
        <f>'Table 1a - MEL'!L52+'Table 1b - GNI (UK)'!L52</f>
        <v>0</v>
      </c>
      <c r="M52" s="130">
        <f>'Table 1a - MEL'!M52+'Table 1b - GNI (UK)'!M52</f>
        <v>0</v>
      </c>
      <c r="N52" s="130">
        <f>'Table 1a - MEL'!N52+'Table 1b - GNI (UK)'!N52</f>
        <v>0</v>
      </c>
      <c r="O52" s="161">
        <f>'Table 1a - MEL'!O52+'Table 1b - GNI (UK)'!O52</f>
        <v>0</v>
      </c>
    </row>
    <row r="53" spans="1:15" s="12" customFormat="1">
      <c r="A53" s="55"/>
      <c r="B53" s="74"/>
      <c r="H53" s="86"/>
      <c r="I53" s="170"/>
      <c r="J53" s="170"/>
      <c r="K53" s="170"/>
      <c r="L53" s="170"/>
      <c r="M53" s="170"/>
      <c r="N53" s="170"/>
      <c r="O53" s="171"/>
    </row>
    <row r="54" spans="1:15" s="12" customFormat="1">
      <c r="A54" s="55"/>
      <c r="B54" s="74"/>
      <c r="C54" s="44" t="s">
        <v>100</v>
      </c>
      <c r="D54" s="45" t="s">
        <v>221</v>
      </c>
      <c r="E54" s="46"/>
      <c r="F54" s="18"/>
      <c r="G54" s="18"/>
      <c r="H54" s="28"/>
      <c r="I54" s="28"/>
      <c r="J54" s="28"/>
      <c r="K54" s="28"/>
      <c r="L54" s="28"/>
      <c r="M54" s="28"/>
      <c r="N54" s="28"/>
      <c r="O54" s="160"/>
    </row>
    <row r="55" spans="1:15" s="12" customFormat="1">
      <c r="A55" s="55"/>
      <c r="B55" s="74"/>
      <c r="C55" s="47">
        <v>18</v>
      </c>
      <c r="D55" s="48" t="s">
        <v>222</v>
      </c>
      <c r="E55" s="49" t="s">
        <v>195</v>
      </c>
      <c r="F55" s="49">
        <v>0</v>
      </c>
      <c r="G55" s="18"/>
      <c r="H55" s="156"/>
      <c r="I55" s="156"/>
      <c r="J55" s="157"/>
      <c r="K55" s="130">
        <f>'Table 1a - MEL'!K55+'Table 1b - GNI (UK)'!K55</f>
        <v>0</v>
      </c>
      <c r="L55" s="130">
        <f>'Table 1a - MEL'!L55+'Table 1b - GNI (UK)'!L55</f>
        <v>0</v>
      </c>
      <c r="M55" s="130">
        <f>'Table 1a - MEL'!M55+'Table 1b - GNI (UK)'!M55</f>
        <v>0</v>
      </c>
      <c r="N55" s="130">
        <f>'Table 1a - MEL'!N55+'Table 1b - GNI (UK)'!N55</f>
        <v>0</v>
      </c>
      <c r="O55" s="161">
        <f>'Table 1a - MEL'!O55+'Table 1b - GNI (UK)'!O55</f>
        <v>0</v>
      </c>
    </row>
    <row r="56" spans="1:15" s="12" customFormat="1">
      <c r="A56" s="55"/>
      <c r="B56" s="74"/>
      <c r="H56" s="86"/>
      <c r="I56" s="170"/>
      <c r="J56" s="170"/>
      <c r="K56" s="170"/>
      <c r="L56" s="170"/>
      <c r="M56" s="170"/>
      <c r="N56" s="170"/>
      <c r="O56" s="171"/>
    </row>
    <row r="57" spans="1:15" s="12" customFormat="1">
      <c r="A57" s="55"/>
      <c r="B57" s="74"/>
      <c r="C57" s="44" t="s">
        <v>223</v>
      </c>
      <c r="D57" s="60" t="s">
        <v>101</v>
      </c>
      <c r="E57" s="21"/>
      <c r="F57" s="21"/>
      <c r="G57" s="18"/>
      <c r="H57" s="168"/>
      <c r="I57" s="165"/>
      <c r="J57" s="165"/>
      <c r="K57" s="165"/>
      <c r="L57" s="165"/>
      <c r="M57" s="165"/>
      <c r="N57" s="165"/>
      <c r="O57" s="166"/>
    </row>
    <row r="58" spans="1:15" s="12" customFormat="1">
      <c r="A58" s="55"/>
      <c r="B58" s="74"/>
      <c r="C58" s="47">
        <v>19</v>
      </c>
      <c r="D58" s="48" t="s">
        <v>52</v>
      </c>
      <c r="E58" s="49" t="s">
        <v>53</v>
      </c>
      <c r="F58" s="49">
        <v>3</v>
      </c>
      <c r="G58" s="18"/>
      <c r="H58" s="112"/>
      <c r="I58" s="112"/>
      <c r="J58" s="128"/>
      <c r="K58" s="130">
        <f>K12</f>
        <v>0</v>
      </c>
      <c r="L58" s="130">
        <f t="shared" ref="L58:O58" si="3">L12</f>
        <v>0</v>
      </c>
      <c r="M58" s="130">
        <f t="shared" si="3"/>
        <v>0</v>
      </c>
      <c r="N58" s="130">
        <f t="shared" si="3"/>
        <v>0</v>
      </c>
      <c r="O58" s="161">
        <f t="shared" si="3"/>
        <v>0</v>
      </c>
    </row>
    <row r="59" spans="1:15" s="12" customFormat="1">
      <c r="A59" s="55"/>
      <c r="B59" s="74"/>
      <c r="C59" s="47">
        <f t="shared" ref="C59:C66" si="4">C58+1</f>
        <v>20</v>
      </c>
      <c r="D59" s="48" t="s">
        <v>57</v>
      </c>
      <c r="E59" s="49" t="s">
        <v>53</v>
      </c>
      <c r="F59" s="49">
        <v>3</v>
      </c>
      <c r="G59" s="18"/>
      <c r="H59" s="112"/>
      <c r="I59" s="112"/>
      <c r="J59" s="128"/>
      <c r="K59" s="127">
        <f>SUM(K16:K17)</f>
        <v>0</v>
      </c>
      <c r="L59" s="127">
        <f>SUM(L16:L17)</f>
        <v>0</v>
      </c>
      <c r="M59" s="127">
        <f>SUM(M16:M17)</f>
        <v>0</v>
      </c>
      <c r="N59" s="127">
        <f>SUM(N16:N17)</f>
        <v>0</v>
      </c>
      <c r="O59" s="169">
        <f>SUM(O16:O17)</f>
        <v>0</v>
      </c>
    </row>
    <row r="60" spans="1:15" s="12" customFormat="1">
      <c r="A60" s="55"/>
      <c r="B60" s="74"/>
      <c r="C60" s="47">
        <f t="shared" si="4"/>
        <v>21</v>
      </c>
      <c r="D60" s="62" t="s">
        <v>61</v>
      </c>
      <c r="E60" s="49" t="s">
        <v>53</v>
      </c>
      <c r="F60" s="49">
        <v>3</v>
      </c>
      <c r="G60" s="18"/>
      <c r="H60" s="112"/>
      <c r="I60" s="112"/>
      <c r="J60" s="128"/>
      <c r="K60" s="127">
        <f>K20+SUM(K25:K27)</f>
        <v>0</v>
      </c>
      <c r="L60" s="127">
        <f t="shared" ref="L60:O60" si="5">L20+SUM(L25:L27)</f>
        <v>0</v>
      </c>
      <c r="M60" s="127">
        <f t="shared" si="5"/>
        <v>0</v>
      </c>
      <c r="N60" s="127">
        <f t="shared" si="5"/>
        <v>0</v>
      </c>
      <c r="O60" s="169">
        <f t="shared" si="5"/>
        <v>0</v>
      </c>
    </row>
    <row r="61" spans="1:15" s="12" customFormat="1">
      <c r="A61" s="55"/>
      <c r="B61" s="74"/>
      <c r="C61" s="47">
        <f t="shared" si="4"/>
        <v>22</v>
      </c>
      <c r="D61" s="62" t="s">
        <v>73</v>
      </c>
      <c r="E61" s="49" t="s">
        <v>53</v>
      </c>
      <c r="F61" s="49">
        <v>3</v>
      </c>
      <c r="G61" s="18"/>
      <c r="H61" s="112"/>
      <c r="I61" s="112"/>
      <c r="J61" s="128"/>
      <c r="K61" s="131">
        <f t="shared" ref="K61:O61" si="6">SUM(K30:K31)</f>
        <v>0</v>
      </c>
      <c r="L61" s="131">
        <f t="shared" si="6"/>
        <v>0</v>
      </c>
      <c r="M61" s="131">
        <f t="shared" si="6"/>
        <v>0</v>
      </c>
      <c r="N61" s="131">
        <f t="shared" si="6"/>
        <v>0</v>
      </c>
      <c r="O61" s="172">
        <f t="shared" si="6"/>
        <v>0</v>
      </c>
    </row>
    <row r="62" spans="1:15" s="12" customFormat="1">
      <c r="A62" s="55"/>
      <c r="B62" s="74"/>
      <c r="C62" s="47">
        <f t="shared" si="4"/>
        <v>23</v>
      </c>
      <c r="D62" s="62" t="s">
        <v>77</v>
      </c>
      <c r="E62" s="49" t="s">
        <v>53</v>
      </c>
      <c r="F62" s="49">
        <v>3</v>
      </c>
      <c r="G62" s="18"/>
      <c r="H62" s="112"/>
      <c r="I62" s="112"/>
      <c r="J62" s="128"/>
      <c r="K62" s="130">
        <f>K34</f>
        <v>0</v>
      </c>
      <c r="L62" s="130">
        <f t="shared" ref="L62:O62" si="7">L34</f>
        <v>0</v>
      </c>
      <c r="M62" s="130">
        <f t="shared" si="7"/>
        <v>0</v>
      </c>
      <c r="N62" s="130">
        <f t="shared" si="7"/>
        <v>0</v>
      </c>
      <c r="O62" s="161">
        <f t="shared" si="7"/>
        <v>0</v>
      </c>
    </row>
    <row r="63" spans="1:15" s="12" customFormat="1">
      <c r="A63" s="55"/>
      <c r="B63" s="74"/>
      <c r="C63" s="47">
        <f t="shared" si="4"/>
        <v>24</v>
      </c>
      <c r="D63" s="62" t="s">
        <v>90</v>
      </c>
      <c r="E63" s="49" t="s">
        <v>53</v>
      </c>
      <c r="F63" s="49">
        <v>3</v>
      </c>
      <c r="G63" s="18"/>
      <c r="H63" s="112"/>
      <c r="I63" s="112"/>
      <c r="J63" s="128"/>
      <c r="K63" s="127">
        <f t="shared" ref="K63:O63" si="8">SUM(K42:K45)</f>
        <v>0</v>
      </c>
      <c r="L63" s="127">
        <f t="shared" si="8"/>
        <v>0</v>
      </c>
      <c r="M63" s="127">
        <f t="shared" si="8"/>
        <v>0</v>
      </c>
      <c r="N63" s="127">
        <f t="shared" si="8"/>
        <v>0</v>
      </c>
      <c r="O63" s="169">
        <f t="shared" si="8"/>
        <v>0</v>
      </c>
    </row>
    <row r="64" spans="1:15" s="12" customFormat="1">
      <c r="A64" s="55"/>
      <c r="B64" s="74"/>
      <c r="C64" s="47">
        <f t="shared" si="4"/>
        <v>25</v>
      </c>
      <c r="D64" s="62" t="s">
        <v>96</v>
      </c>
      <c r="E64" s="49" t="s">
        <v>53</v>
      </c>
      <c r="F64" s="49">
        <v>3</v>
      </c>
      <c r="G64" s="18"/>
      <c r="H64" s="112"/>
      <c r="I64" s="112"/>
      <c r="J64" s="128"/>
      <c r="K64" s="127">
        <f t="shared" ref="K64:O64" si="9">SUM(K48:K49)</f>
        <v>0</v>
      </c>
      <c r="L64" s="127">
        <f t="shared" si="9"/>
        <v>0</v>
      </c>
      <c r="M64" s="127">
        <f t="shared" si="9"/>
        <v>0</v>
      </c>
      <c r="N64" s="127">
        <f t="shared" si="9"/>
        <v>0</v>
      </c>
      <c r="O64" s="169">
        <f t="shared" si="9"/>
        <v>0</v>
      </c>
    </row>
    <row r="65" spans="1:15" s="12" customFormat="1">
      <c r="A65" s="55"/>
      <c r="B65" s="74"/>
      <c r="C65" s="47">
        <f t="shared" si="4"/>
        <v>26</v>
      </c>
      <c r="D65" s="48" t="s">
        <v>220</v>
      </c>
      <c r="E65" s="49" t="s">
        <v>53</v>
      </c>
      <c r="F65" s="49">
        <v>3</v>
      </c>
      <c r="G65" s="18"/>
      <c r="H65" s="112"/>
      <c r="I65" s="112"/>
      <c r="J65" s="128"/>
      <c r="K65" s="130">
        <f t="shared" ref="K65:O65" si="10">K52</f>
        <v>0</v>
      </c>
      <c r="L65" s="130">
        <f t="shared" si="10"/>
        <v>0</v>
      </c>
      <c r="M65" s="130">
        <f t="shared" si="10"/>
        <v>0</v>
      </c>
      <c r="N65" s="130">
        <f t="shared" si="10"/>
        <v>0</v>
      </c>
      <c r="O65" s="161">
        <f t="shared" si="10"/>
        <v>0</v>
      </c>
    </row>
    <row r="66" spans="1:15" s="12" customFormat="1">
      <c r="A66" s="55"/>
      <c r="B66" s="74"/>
      <c r="C66" s="47">
        <f t="shared" si="4"/>
        <v>27</v>
      </c>
      <c r="D66" s="62" t="s">
        <v>102</v>
      </c>
      <c r="E66" s="49" t="s">
        <v>53</v>
      </c>
      <c r="F66" s="49">
        <v>3</v>
      </c>
      <c r="G66" s="18"/>
      <c r="H66" s="112"/>
      <c r="I66" s="112"/>
      <c r="J66" s="128"/>
      <c r="K66" s="127">
        <f>SUM(K58:K65)</f>
        <v>0</v>
      </c>
      <c r="L66" s="127">
        <f t="shared" ref="L66:O66" si="11">SUM(L58:L65)</f>
        <v>0</v>
      </c>
      <c r="M66" s="127">
        <f t="shared" si="11"/>
        <v>0</v>
      </c>
      <c r="N66" s="127">
        <f t="shared" si="11"/>
        <v>0</v>
      </c>
      <c r="O66" s="169">
        <f t="shared" si="11"/>
        <v>0</v>
      </c>
    </row>
    <row r="67" spans="1:15" s="12" customFormat="1" ht="16" thickBot="1">
      <c r="A67" s="55"/>
      <c r="B67" s="56"/>
      <c r="C67" s="57"/>
      <c r="D67" s="57"/>
      <c r="E67" s="57"/>
      <c r="F67" s="57"/>
      <c r="G67" s="57"/>
      <c r="H67" s="57"/>
      <c r="I67" s="113"/>
      <c r="J67" s="113"/>
      <c r="K67" s="113"/>
      <c r="L67" s="113"/>
      <c r="M67" s="113"/>
      <c r="N67" s="113"/>
      <c r="O67" s="173"/>
    </row>
    <row r="68" spans="1:15" s="12" customFormat="1">
      <c r="I68" s="114"/>
      <c r="J68" s="114"/>
      <c r="K68" s="114"/>
      <c r="L68" s="114"/>
      <c r="M68" s="114"/>
      <c r="N68" s="114"/>
      <c r="O68" s="114"/>
    </row>
    <row r="69" spans="1:15" s="12" customFormat="1">
      <c r="C69" s="66" t="s">
        <v>103</v>
      </c>
      <c r="D69" s="67" t="s">
        <v>104</v>
      </c>
      <c r="E69" s="21"/>
      <c r="F69" s="21"/>
      <c r="G69" s="18"/>
      <c r="H69" s="61"/>
      <c r="I69" s="115"/>
      <c r="J69" s="115"/>
      <c r="K69" s="115"/>
      <c r="L69" s="115"/>
      <c r="M69" s="115"/>
      <c r="N69" s="115"/>
      <c r="O69" s="115"/>
    </row>
    <row r="70" spans="1:15" s="12" customFormat="1">
      <c r="C70" s="47">
        <v>19</v>
      </c>
      <c r="D70" s="48" t="s">
        <v>52</v>
      </c>
      <c r="E70" s="49"/>
      <c r="F70" s="49"/>
      <c r="G70" s="18"/>
      <c r="H70" s="132" t="str">
        <f>IF(H58=('Table 1a - MEL'!H58+'Table 1b - GNI (UK)'!H58), "OK", "Error")</f>
        <v>OK</v>
      </c>
      <c r="I70" s="132" t="str">
        <f>IF(I58=('Table 1a - MEL'!I58+'Table 1b - GNI (UK)'!I58), "OK", "Error")</f>
        <v>OK</v>
      </c>
      <c r="J70" s="133"/>
      <c r="K70" s="134" t="str">
        <f>IF(K58=('Table 1a - MEL'!K58+'Table 1b - GNI (UK)'!K58), "OK", "Error")</f>
        <v>OK</v>
      </c>
      <c r="L70" s="134" t="str">
        <f>IF(L58=('Table 1a - MEL'!L58+'Table 1b - GNI (UK)'!L58), "OK", "Error")</f>
        <v>OK</v>
      </c>
      <c r="M70" s="134" t="str">
        <f>IF(M58=('Table 1a - MEL'!M58+'Table 1b - GNI (UK)'!M58), "OK", "Error")</f>
        <v>OK</v>
      </c>
      <c r="N70" s="134" t="str">
        <f>IF(N58=('Table 1a - MEL'!N58+'Table 1b - GNI (UK)'!N58), "OK", "Error")</f>
        <v>OK</v>
      </c>
      <c r="O70" s="134" t="str">
        <f>IF(O58=('Table 1a - MEL'!O58+'Table 1b - GNI (UK)'!O58), "OK", "Error")</f>
        <v>OK</v>
      </c>
    </row>
    <row r="71" spans="1:15" s="12" customFormat="1">
      <c r="C71" s="47">
        <f t="shared" ref="C71:C78" si="12">C70+1</f>
        <v>20</v>
      </c>
      <c r="D71" s="48" t="s">
        <v>57</v>
      </c>
      <c r="E71" s="49"/>
      <c r="F71" s="49"/>
      <c r="G71" s="18"/>
      <c r="H71" s="132" t="str">
        <f>IF(H59=('Table 1a - MEL'!H59+'Table 1b - GNI (UK)'!H59), "OK", "Error")</f>
        <v>OK</v>
      </c>
      <c r="I71" s="132" t="str">
        <f>IF(I59=('Table 1a - MEL'!I59+'Table 1b - GNI (UK)'!I59), "OK", "Error")</f>
        <v>OK</v>
      </c>
      <c r="J71" s="133"/>
      <c r="K71" s="134" t="str">
        <f>IF(K59=('Table 1a - MEL'!K59+'Table 1b - GNI (UK)'!K59), "OK", "Error")</f>
        <v>OK</v>
      </c>
      <c r="L71" s="134" t="str">
        <f>IF(L59=('Table 1a - MEL'!L59+'Table 1b - GNI (UK)'!L59), "OK", "Error")</f>
        <v>OK</v>
      </c>
      <c r="M71" s="134" t="str">
        <f>IF(M59=('Table 1a - MEL'!M59+'Table 1b - GNI (UK)'!M59), "OK", "Error")</f>
        <v>OK</v>
      </c>
      <c r="N71" s="134" t="str">
        <f>IF(N59=('Table 1a - MEL'!N59+'Table 1b - GNI (UK)'!N59), "OK", "Error")</f>
        <v>OK</v>
      </c>
      <c r="O71" s="134" t="str">
        <f>IF(O59=('Table 1a - MEL'!O59+'Table 1b - GNI (UK)'!O59), "OK", "Error")</f>
        <v>OK</v>
      </c>
    </row>
    <row r="72" spans="1:15" s="12" customFormat="1">
      <c r="C72" s="47">
        <f t="shared" si="12"/>
        <v>21</v>
      </c>
      <c r="D72" s="62" t="s">
        <v>61</v>
      </c>
      <c r="E72" s="49"/>
      <c r="F72" s="49"/>
      <c r="G72" s="18"/>
      <c r="H72" s="132" t="str">
        <f>IF(H60=('Table 1a - MEL'!H60+'Table 1b - GNI (UK)'!H60), "OK", "Error")</f>
        <v>OK</v>
      </c>
      <c r="I72" s="132" t="str">
        <f>IF(I60=('Table 1a - MEL'!I60+'Table 1b - GNI (UK)'!I60), "OK", "Error")</f>
        <v>OK</v>
      </c>
      <c r="J72" s="133"/>
      <c r="K72" s="134" t="str">
        <f>IF(K60=('Table 1a - MEL'!K60+'Table 1b - GNI (UK)'!K60), "OK", "Error")</f>
        <v>OK</v>
      </c>
      <c r="L72" s="134" t="str">
        <f>IF(L60=('Table 1a - MEL'!L60+'Table 1b - GNI (UK)'!L60), "OK", "Error")</f>
        <v>OK</v>
      </c>
      <c r="M72" s="134" t="str">
        <f>IF(M60=('Table 1a - MEL'!M60+'Table 1b - GNI (UK)'!M60), "OK", "Error")</f>
        <v>OK</v>
      </c>
      <c r="N72" s="134" t="str">
        <f>IF(N60=('Table 1a - MEL'!N60+'Table 1b - GNI (UK)'!N60), "OK", "Error")</f>
        <v>OK</v>
      </c>
      <c r="O72" s="134" t="str">
        <f>IF(O60=('Table 1a - MEL'!O60+'Table 1b - GNI (UK)'!O60), "OK", "Error")</f>
        <v>OK</v>
      </c>
    </row>
    <row r="73" spans="1:15" s="12" customFormat="1">
      <c r="C73" s="47">
        <f t="shared" si="12"/>
        <v>22</v>
      </c>
      <c r="D73" s="62" t="s">
        <v>73</v>
      </c>
      <c r="E73" s="49"/>
      <c r="F73" s="49"/>
      <c r="G73" s="18"/>
      <c r="H73" s="132" t="str">
        <f>IF(H61=('Table 1a - MEL'!H61+'Table 1b - GNI (UK)'!H61), "OK", "Error")</f>
        <v>OK</v>
      </c>
      <c r="I73" s="132" t="str">
        <f>IF(I61=('Table 1a - MEL'!I61+'Table 1b - GNI (UK)'!I61), "OK", "Error")</f>
        <v>OK</v>
      </c>
      <c r="J73" s="133"/>
      <c r="K73" s="134" t="str">
        <f>IF(K61=('Table 1a - MEL'!K61+'Table 1b - GNI (UK)'!K61), "OK", "Error")</f>
        <v>OK</v>
      </c>
      <c r="L73" s="134" t="str">
        <f>IF(L61=('Table 1a - MEL'!L61+'Table 1b - GNI (UK)'!L61), "OK", "Error")</f>
        <v>OK</v>
      </c>
      <c r="M73" s="134" t="str">
        <f>IF(M61=('Table 1a - MEL'!M61+'Table 1b - GNI (UK)'!M61), "OK", "Error")</f>
        <v>OK</v>
      </c>
      <c r="N73" s="134" t="str">
        <f>IF(N61=('Table 1a - MEL'!N61+'Table 1b - GNI (UK)'!N61), "OK", "Error")</f>
        <v>OK</v>
      </c>
      <c r="O73" s="134" t="str">
        <f>IF(O61=('Table 1a - MEL'!O61+'Table 1b - GNI (UK)'!O61), "OK", "Error")</f>
        <v>OK</v>
      </c>
    </row>
    <row r="74" spans="1:15" s="12" customFormat="1">
      <c r="C74" s="47">
        <f t="shared" si="12"/>
        <v>23</v>
      </c>
      <c r="D74" s="62" t="s">
        <v>77</v>
      </c>
      <c r="E74" s="49"/>
      <c r="F74" s="49"/>
      <c r="G74" s="18"/>
      <c r="H74" s="132" t="str">
        <f>IF(H62=('Table 1a - MEL'!H62+'Table 1b - GNI (UK)'!H62), "OK", "Error")</f>
        <v>OK</v>
      </c>
      <c r="I74" s="132" t="str">
        <f>IF(I62=('Table 1a - MEL'!I62+'Table 1b - GNI (UK)'!I62), "OK", "Error")</f>
        <v>OK</v>
      </c>
      <c r="J74" s="133"/>
      <c r="K74" s="134" t="str">
        <f>IF(K62=('Table 1a - MEL'!K62+'Table 1b - GNI (UK)'!K62), "OK", "Error")</f>
        <v>OK</v>
      </c>
      <c r="L74" s="134" t="str">
        <f>IF(L62=('Table 1a - MEL'!L62+'Table 1b - GNI (UK)'!L62), "OK", "Error")</f>
        <v>OK</v>
      </c>
      <c r="M74" s="134" t="str">
        <f>IF(M62=('Table 1a - MEL'!M62+'Table 1b - GNI (UK)'!M62), "OK", "Error")</f>
        <v>OK</v>
      </c>
      <c r="N74" s="134" t="str">
        <f>IF(N62=('Table 1a - MEL'!N62+'Table 1b - GNI (UK)'!N62), "OK", "Error")</f>
        <v>OK</v>
      </c>
      <c r="O74" s="134" t="str">
        <f>IF(O62=('Table 1a - MEL'!O62+'Table 1b - GNI (UK)'!O62), "OK", "Error")</f>
        <v>OK</v>
      </c>
    </row>
    <row r="75" spans="1:15" s="12" customFormat="1">
      <c r="C75" s="47">
        <f t="shared" si="12"/>
        <v>24</v>
      </c>
      <c r="D75" s="62" t="s">
        <v>90</v>
      </c>
      <c r="E75" s="49"/>
      <c r="F75" s="49"/>
      <c r="G75" s="18"/>
      <c r="H75" s="132" t="str">
        <f>IF(H63=('Table 1a - MEL'!H63+'Table 1b - GNI (UK)'!H63), "OK", "Error")</f>
        <v>OK</v>
      </c>
      <c r="I75" s="132" t="str">
        <f>IF(I63=('Table 1a - MEL'!I63+'Table 1b - GNI (UK)'!I63), "OK", "Error")</f>
        <v>OK</v>
      </c>
      <c r="J75" s="133"/>
      <c r="K75" s="134" t="str">
        <f>IF(K63=('Table 1a - MEL'!K63+'Table 1b - GNI (UK)'!K63), "OK", "Error")</f>
        <v>OK</v>
      </c>
      <c r="L75" s="134" t="str">
        <f>IF(L63=('Table 1a - MEL'!L63+'Table 1b - GNI (UK)'!L63), "OK", "Error")</f>
        <v>OK</v>
      </c>
      <c r="M75" s="134" t="str">
        <f>IF(M63=('Table 1a - MEL'!M63+'Table 1b - GNI (UK)'!M63), "OK", "Error")</f>
        <v>OK</v>
      </c>
      <c r="N75" s="134" t="str">
        <f>IF(N63=('Table 1a - MEL'!N63+'Table 1b - GNI (UK)'!N63), "OK", "Error")</f>
        <v>OK</v>
      </c>
      <c r="O75" s="134" t="str">
        <f>IF(O63=('Table 1a - MEL'!O63+'Table 1b - GNI (UK)'!O63), "OK", "Error")</f>
        <v>OK</v>
      </c>
    </row>
    <row r="76" spans="1:15" s="12" customFormat="1">
      <c r="C76" s="47">
        <f t="shared" si="12"/>
        <v>25</v>
      </c>
      <c r="D76" s="62" t="s">
        <v>96</v>
      </c>
      <c r="E76" s="49"/>
      <c r="F76" s="49"/>
      <c r="G76" s="18"/>
      <c r="H76" s="132" t="str">
        <f>IF(H64=('Table 1a - MEL'!H64+'Table 1b - GNI (UK)'!H64), "OK", "Error")</f>
        <v>OK</v>
      </c>
      <c r="I76" s="132" t="str">
        <f>IF(I64=('Table 1a - MEL'!I64+'Table 1b - GNI (UK)'!I64), "OK", "Error")</f>
        <v>OK</v>
      </c>
      <c r="J76" s="133"/>
      <c r="K76" s="134" t="str">
        <f>IF(K64=('Table 1a - MEL'!K64+'Table 1b - GNI (UK)'!K64), "OK", "Error")</f>
        <v>OK</v>
      </c>
      <c r="L76" s="134" t="str">
        <f>IF(L64=('Table 1a - MEL'!L64+'Table 1b - GNI (UK)'!L64), "OK", "Error")</f>
        <v>OK</v>
      </c>
      <c r="M76" s="134" t="str">
        <f>IF(M64=('Table 1a - MEL'!M64+'Table 1b - GNI (UK)'!M64), "OK", "Error")</f>
        <v>OK</v>
      </c>
      <c r="N76" s="134" t="str">
        <f>IF(N64=('Table 1a - MEL'!N64+'Table 1b - GNI (UK)'!N64), "OK", "Error")</f>
        <v>OK</v>
      </c>
      <c r="O76" s="134" t="str">
        <f>IF(O64=('Table 1a - MEL'!O64+'Table 1b - GNI (UK)'!O64), "OK", "Error")</f>
        <v>OK</v>
      </c>
    </row>
    <row r="77" spans="1:15" s="12" customFormat="1">
      <c r="C77" s="47">
        <f t="shared" si="12"/>
        <v>26</v>
      </c>
      <c r="D77" s="48" t="s">
        <v>220</v>
      </c>
      <c r="E77" s="49"/>
      <c r="F77" s="49"/>
      <c r="G77" s="18"/>
      <c r="H77" s="132" t="str">
        <f>IF(H65=('Table 1a - MEL'!H65+'Table 1b - GNI (UK)'!H65), "OK", "Error")</f>
        <v>OK</v>
      </c>
      <c r="I77" s="132" t="str">
        <f>IF(I65=('Table 1a - MEL'!I65+'Table 1b - GNI (UK)'!I65), "OK", "Error")</f>
        <v>OK</v>
      </c>
      <c r="J77" s="133"/>
      <c r="K77" s="134" t="str">
        <f>IF(K65=('Table 1a - MEL'!K65+'Table 1b - GNI (UK)'!K65), "OK", "Error")</f>
        <v>OK</v>
      </c>
      <c r="L77" s="134" t="str">
        <f>IF(L65=('Table 1a - MEL'!L65+'Table 1b - GNI (UK)'!L65), "OK", "Error")</f>
        <v>OK</v>
      </c>
      <c r="M77" s="134" t="str">
        <f>IF(M65=('Table 1a - MEL'!M65+'Table 1b - GNI (UK)'!M65), "OK", "Error")</f>
        <v>OK</v>
      </c>
      <c r="N77" s="134" t="str">
        <f>IF(N65=('Table 1a - MEL'!N65+'Table 1b - GNI (UK)'!N65), "OK", "Error")</f>
        <v>OK</v>
      </c>
      <c r="O77" s="134" t="str">
        <f>IF(O65=('Table 1a - MEL'!O65+'Table 1b - GNI (UK)'!O65), "OK", "Error")</f>
        <v>OK</v>
      </c>
    </row>
    <row r="78" spans="1:15" s="12" customFormat="1">
      <c r="C78" s="47">
        <f t="shared" si="12"/>
        <v>27</v>
      </c>
      <c r="D78" s="62" t="s">
        <v>102</v>
      </c>
      <c r="E78" s="49"/>
      <c r="F78" s="49"/>
      <c r="G78" s="18"/>
      <c r="H78" s="132" t="str">
        <f>IF(H66=('Table 1a - MEL'!H66+'Table 1b - GNI (UK)'!H66), "OK", "Error")</f>
        <v>OK</v>
      </c>
      <c r="I78" s="132" t="str">
        <f>IF(I66=('Table 1a - MEL'!I66+'Table 1b - GNI (UK)'!I66), "OK", "Error")</f>
        <v>OK</v>
      </c>
      <c r="J78" s="133"/>
      <c r="K78" s="134" t="str">
        <f>IF(K66=('Table 1a - MEL'!K66+'Table 1b - GNI (UK)'!K66), "OK", "Error")</f>
        <v>OK</v>
      </c>
      <c r="L78" s="134" t="str">
        <f>IF(L66=('Table 1a - MEL'!L66+'Table 1b - GNI (UK)'!L66), "OK", "Error")</f>
        <v>OK</v>
      </c>
      <c r="M78" s="134" t="str">
        <f>IF(M66=('Table 1a - MEL'!M66+'Table 1b - GNI (UK)'!M66), "OK", "Error")</f>
        <v>OK</v>
      </c>
      <c r="N78" s="134" t="str">
        <f>IF(N66=('Table 1a - MEL'!N66+'Table 1b - GNI (UK)'!N66), "OK", "Error")</f>
        <v>OK</v>
      </c>
      <c r="O78" s="134" t="str">
        <f>IF(O66=('Table 1a - MEL'!O66+'Table 1b - GNI (UK)'!O66), "OK", "Error")</f>
        <v>OK</v>
      </c>
    </row>
    <row r="79" spans="1:15" s="12" customFormat="1">
      <c r="I79" s="114"/>
      <c r="J79" s="114"/>
      <c r="K79" s="114"/>
      <c r="L79" s="114"/>
      <c r="M79" s="114"/>
      <c r="N79" s="114"/>
      <c r="O79" s="114"/>
    </row>
    <row r="80" spans="1:15" s="12" customFormat="1">
      <c r="I80" s="114"/>
      <c r="J80" s="114"/>
      <c r="K80" s="114"/>
      <c r="L80" s="114"/>
      <c r="M80" s="114"/>
      <c r="N80" s="114"/>
      <c r="O80" s="114"/>
    </row>
    <row r="81" spans="9:15" s="12" customFormat="1">
      <c r="I81" s="114"/>
      <c r="J81" s="114"/>
      <c r="K81" s="114"/>
      <c r="L81" s="114"/>
      <c r="M81" s="114"/>
      <c r="N81" s="114"/>
      <c r="O81" s="114"/>
    </row>
    <row r="82" spans="9:15" s="12" customFormat="1">
      <c r="I82" s="114"/>
      <c r="J82" s="114"/>
      <c r="K82" s="114"/>
      <c r="L82" s="114"/>
      <c r="M82" s="114"/>
      <c r="N82" s="114"/>
      <c r="O82" s="114"/>
    </row>
    <row r="83" spans="9:15" s="12" customFormat="1">
      <c r="I83" s="114"/>
      <c r="J83" s="114"/>
      <c r="K83" s="114"/>
      <c r="L83" s="114"/>
      <c r="M83" s="114"/>
      <c r="N83" s="114"/>
      <c r="O83" s="114"/>
    </row>
    <row r="84" spans="9:15" s="12" customFormat="1">
      <c r="I84" s="114"/>
      <c r="J84" s="114"/>
      <c r="K84" s="114"/>
      <c r="L84" s="114"/>
      <c r="M84" s="114"/>
      <c r="N84" s="114"/>
      <c r="O84" s="114"/>
    </row>
    <row r="85" spans="9:15" s="12" customFormat="1">
      <c r="I85" s="114"/>
      <c r="J85" s="114"/>
      <c r="K85" s="114"/>
      <c r="L85" s="114"/>
      <c r="M85" s="114"/>
      <c r="N85" s="114"/>
      <c r="O85" s="114"/>
    </row>
    <row r="86" spans="9:15" s="12" customFormat="1">
      <c r="I86" s="114"/>
      <c r="J86" s="114"/>
      <c r="K86" s="114"/>
      <c r="L86" s="114"/>
      <c r="M86" s="114"/>
      <c r="N86" s="114"/>
      <c r="O86" s="114"/>
    </row>
    <row r="87" spans="9:15" s="12" customFormat="1">
      <c r="I87" s="114"/>
      <c r="J87" s="114"/>
      <c r="K87" s="114"/>
      <c r="L87" s="114"/>
      <c r="M87" s="114"/>
      <c r="N87" s="114"/>
      <c r="O87" s="114"/>
    </row>
    <row r="88" spans="9:15" s="12" customFormat="1">
      <c r="I88" s="114"/>
      <c r="J88" s="114"/>
      <c r="K88" s="114"/>
      <c r="L88" s="114"/>
      <c r="M88" s="114"/>
      <c r="N88" s="114"/>
      <c r="O88" s="114"/>
    </row>
    <row r="89" spans="9:15" s="12" customFormat="1">
      <c r="I89" s="114"/>
      <c r="J89" s="114"/>
      <c r="K89" s="114"/>
      <c r="L89" s="114"/>
      <c r="M89" s="114"/>
      <c r="N89" s="114"/>
      <c r="O89" s="114"/>
    </row>
    <row r="90" spans="9:15" s="12" customFormat="1">
      <c r="I90" s="114"/>
      <c r="J90" s="114"/>
      <c r="K90" s="114"/>
      <c r="L90" s="114"/>
      <c r="M90" s="114"/>
      <c r="N90" s="114"/>
      <c r="O90" s="114"/>
    </row>
    <row r="91" spans="9:15" s="12" customFormat="1">
      <c r="I91" s="114"/>
      <c r="J91" s="114"/>
      <c r="K91" s="114"/>
      <c r="L91" s="114"/>
      <c r="M91" s="114"/>
      <c r="N91" s="114"/>
      <c r="O91" s="114"/>
    </row>
    <row r="92" spans="9:15" s="12" customFormat="1">
      <c r="I92" s="114"/>
      <c r="J92" s="114"/>
      <c r="K92" s="114"/>
      <c r="L92" s="114"/>
      <c r="M92" s="114"/>
      <c r="N92" s="114"/>
      <c r="O92" s="114"/>
    </row>
    <row r="93" spans="9:15" s="12" customFormat="1">
      <c r="I93" s="114"/>
      <c r="J93" s="114"/>
      <c r="K93" s="114"/>
      <c r="L93" s="114"/>
      <c r="M93" s="114"/>
      <c r="N93" s="114"/>
      <c r="O93" s="114"/>
    </row>
    <row r="94" spans="9:15" s="12" customFormat="1">
      <c r="I94" s="114"/>
      <c r="J94" s="114"/>
      <c r="K94" s="114"/>
      <c r="L94" s="114"/>
      <c r="M94" s="114"/>
      <c r="N94" s="114"/>
      <c r="O94" s="114"/>
    </row>
    <row r="95" spans="9:15" s="12" customFormat="1">
      <c r="I95" s="114"/>
      <c r="J95" s="114"/>
      <c r="K95" s="114"/>
      <c r="L95" s="114"/>
      <c r="M95" s="114"/>
      <c r="N95" s="114"/>
      <c r="O95" s="114"/>
    </row>
    <row r="96" spans="9:15" s="12" customFormat="1">
      <c r="I96" s="114"/>
      <c r="J96" s="114"/>
      <c r="K96" s="114"/>
      <c r="L96" s="114"/>
      <c r="M96" s="114"/>
      <c r="N96" s="114"/>
      <c r="O96" s="114"/>
    </row>
    <row r="97" spans="9:15" s="12" customFormat="1">
      <c r="I97" s="114"/>
      <c r="J97" s="114"/>
      <c r="K97" s="114"/>
      <c r="L97" s="114"/>
      <c r="M97" s="114"/>
      <c r="N97" s="114"/>
      <c r="O97" s="114"/>
    </row>
    <row r="98" spans="9:15" s="12" customFormat="1">
      <c r="I98" s="114"/>
      <c r="J98" s="114"/>
      <c r="K98" s="114"/>
      <c r="L98" s="114"/>
      <c r="M98" s="114"/>
      <c r="N98" s="114"/>
      <c r="O98" s="114"/>
    </row>
    <row r="99" spans="9:15" s="12" customFormat="1">
      <c r="I99" s="114"/>
      <c r="J99" s="114"/>
      <c r="K99" s="114"/>
      <c r="L99" s="114"/>
      <c r="M99" s="114"/>
      <c r="N99" s="114"/>
      <c r="O99" s="114"/>
    </row>
    <row r="100" spans="9:15" s="12" customFormat="1"/>
    <row r="101" spans="9:15" s="12" customFormat="1"/>
    <row r="102" spans="9:15" s="12" customFormat="1"/>
    <row r="103" spans="9:15" s="12" customFormat="1"/>
    <row r="104" spans="9:15" s="12" customFormat="1"/>
    <row r="105" spans="9:15" s="12" customFormat="1"/>
    <row r="106" spans="9:15" s="12" customFormat="1"/>
    <row r="107" spans="9:15" s="12" customFormat="1"/>
    <row r="108" spans="9:15" s="12" customFormat="1"/>
    <row r="109" spans="9:15" s="12" customFormat="1"/>
    <row r="110" spans="9:15" s="12" customFormat="1"/>
    <row r="111" spans="9:15" s="12" customFormat="1"/>
    <row r="112" spans="9:15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377"/>
  <sheetViews>
    <sheetView topLeftCell="A51" zoomScale="80" zoomScaleNormal="80" zoomScaleSheetLayoutView="85" workbookViewId="0"/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3.07421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7" width="2.69140625" style="12" customWidth="1"/>
    <col min="18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105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9" t="s">
        <v>210</v>
      </c>
      <c r="L5" s="190"/>
      <c r="M5" s="190"/>
      <c r="N5" s="190"/>
      <c r="O5" s="191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206</v>
      </c>
      <c r="L9" s="42" t="s">
        <v>207</v>
      </c>
      <c r="M9" s="42" t="s">
        <v>208</v>
      </c>
      <c r="N9" s="42" t="s">
        <v>209</v>
      </c>
      <c r="O9" s="42" t="s">
        <v>226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4" t="s">
        <v>45</v>
      </c>
      <c r="D11" s="45" t="s">
        <v>52</v>
      </c>
      <c r="E11" s="46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7">
        <v>1</v>
      </c>
      <c r="D12" s="48" t="s">
        <v>52</v>
      </c>
      <c r="E12" s="49" t="s">
        <v>53</v>
      </c>
      <c r="F12" s="49">
        <v>3</v>
      </c>
      <c r="G12" s="18"/>
      <c r="H12" s="109"/>
      <c r="I12" s="109"/>
      <c r="J12" s="135"/>
      <c r="K12" s="107"/>
      <c r="L12" s="107"/>
      <c r="M12" s="107"/>
      <c r="N12" s="107"/>
      <c r="O12" s="107"/>
      <c r="P12" s="23"/>
      <c r="Q12" s="18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7" t="s">
        <v>54</v>
      </c>
      <c r="D13" s="48" t="s">
        <v>55</v>
      </c>
      <c r="E13" s="49" t="s">
        <v>47</v>
      </c>
      <c r="F13" s="49">
        <v>1</v>
      </c>
      <c r="G13" s="18"/>
      <c r="H13" s="150"/>
      <c r="I13" s="150"/>
      <c r="J13" s="50"/>
      <c r="K13" s="51"/>
      <c r="L13" s="51"/>
      <c r="M13" s="51"/>
      <c r="N13" s="51"/>
      <c r="O13" s="51"/>
      <c r="P13" s="23"/>
      <c r="Q13" s="18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21"/>
      <c r="D14" s="18"/>
      <c r="E14" s="21"/>
      <c r="F14" s="21"/>
      <c r="G14" s="18"/>
      <c r="H14" s="136"/>
      <c r="I14" s="137"/>
      <c r="J14" s="137"/>
      <c r="K14" s="137"/>
      <c r="L14" s="136"/>
      <c r="M14" s="136"/>
      <c r="N14" s="136"/>
      <c r="O14" s="136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4" t="s">
        <v>56</v>
      </c>
      <c r="D15" s="45" t="s">
        <v>57</v>
      </c>
      <c r="E15" s="46"/>
      <c r="F15" s="18"/>
      <c r="G15" s="18"/>
      <c r="H15" s="63"/>
      <c r="I15" s="110"/>
      <c r="J15" s="63"/>
      <c r="K15" s="63"/>
      <c r="L15" s="63"/>
      <c r="M15" s="63"/>
      <c r="N15" s="63"/>
      <c r="O15" s="63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7">
        <v>2</v>
      </c>
      <c r="D16" s="48" t="s">
        <v>58</v>
      </c>
      <c r="E16" s="49" t="s">
        <v>53</v>
      </c>
      <c r="F16" s="49">
        <v>3</v>
      </c>
      <c r="G16" s="18"/>
      <c r="H16" s="109"/>
      <c r="I16" s="109"/>
      <c r="J16" s="135"/>
      <c r="K16" s="107"/>
      <c r="L16" s="107"/>
      <c r="M16" s="107"/>
      <c r="N16" s="107"/>
      <c r="O16" s="107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2:93" s="12" customFormat="1">
      <c r="B17" s="19"/>
      <c r="C17" s="47">
        <f t="shared" ref="C17" si="0">C16+1</f>
        <v>3</v>
      </c>
      <c r="D17" s="48" t="s">
        <v>59</v>
      </c>
      <c r="E17" s="49" t="s">
        <v>53</v>
      </c>
      <c r="F17" s="49">
        <v>3</v>
      </c>
      <c r="G17" s="18"/>
      <c r="H17" s="109"/>
      <c r="I17" s="109"/>
      <c r="J17" s="135"/>
      <c r="K17" s="107"/>
      <c r="L17" s="107"/>
      <c r="M17" s="107"/>
      <c r="N17" s="107"/>
      <c r="O17" s="107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2:93" s="12" customFormat="1">
      <c r="B18" s="19"/>
      <c r="C18" s="18"/>
      <c r="D18" s="18"/>
      <c r="E18" s="18"/>
      <c r="F18" s="18"/>
      <c r="G18" s="18"/>
      <c r="H18" s="136"/>
      <c r="I18" s="137"/>
      <c r="J18" s="136"/>
      <c r="K18" s="136"/>
      <c r="L18" s="136"/>
      <c r="M18" s="136"/>
      <c r="N18" s="136"/>
      <c r="O18" s="136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2:93" s="12" customFormat="1">
      <c r="B19" s="19"/>
      <c r="C19" s="44" t="s">
        <v>60</v>
      </c>
      <c r="D19" s="60" t="s">
        <v>61</v>
      </c>
      <c r="E19" s="21"/>
      <c r="F19" s="21"/>
      <c r="G19" s="18"/>
      <c r="H19" s="63"/>
      <c r="I19" s="110"/>
      <c r="J19" s="63"/>
      <c r="K19" s="63"/>
      <c r="L19" s="63"/>
      <c r="M19" s="63"/>
      <c r="N19" s="63"/>
      <c r="O19" s="63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2:93" s="12" customFormat="1">
      <c r="B20" s="19"/>
      <c r="C20" s="47">
        <v>4</v>
      </c>
      <c r="D20" s="48" t="s">
        <v>62</v>
      </c>
      <c r="E20" s="49" t="s">
        <v>53</v>
      </c>
      <c r="F20" s="49">
        <v>3</v>
      </c>
      <c r="G20" s="18"/>
      <c r="H20" s="109"/>
      <c r="I20" s="109"/>
      <c r="J20" s="138"/>
      <c r="K20" s="54">
        <f>SUM(K21:K24)</f>
        <v>0</v>
      </c>
      <c r="L20" s="54">
        <f>SUM(L21:L24)</f>
        <v>0</v>
      </c>
      <c r="M20" s="54">
        <f t="shared" ref="M20:O20" si="1">SUM(M21:M24)</f>
        <v>0</v>
      </c>
      <c r="N20" s="54">
        <f t="shared" si="1"/>
        <v>0</v>
      </c>
      <c r="O20" s="54">
        <f t="shared" si="1"/>
        <v>0</v>
      </c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2:93" s="12" customFormat="1">
      <c r="B21" s="19"/>
      <c r="C21" s="47" t="s">
        <v>63</v>
      </c>
      <c r="D21" s="85" t="s">
        <v>64</v>
      </c>
      <c r="E21" s="49" t="s">
        <v>53</v>
      </c>
      <c r="F21" s="49">
        <v>3</v>
      </c>
      <c r="G21" s="18"/>
      <c r="H21" s="109"/>
      <c r="I21" s="109"/>
      <c r="J21" s="138"/>
      <c r="K21" s="107"/>
      <c r="L21" s="107"/>
      <c r="M21" s="107"/>
      <c r="N21" s="107"/>
      <c r="O21" s="107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2:93" s="12" customFormat="1">
      <c r="B22" s="19"/>
      <c r="C22" s="47" t="s">
        <v>65</v>
      </c>
      <c r="D22" s="85" t="s">
        <v>66</v>
      </c>
      <c r="E22" s="49" t="s">
        <v>53</v>
      </c>
      <c r="F22" s="49">
        <v>3</v>
      </c>
      <c r="G22" s="18"/>
      <c r="H22" s="109"/>
      <c r="I22" s="109"/>
      <c r="J22" s="138"/>
      <c r="K22" s="107"/>
      <c r="L22" s="107"/>
      <c r="M22" s="107"/>
      <c r="N22" s="107"/>
      <c r="O22" s="107"/>
      <c r="P22" s="23"/>
      <c r="Q22" s="18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2:93" s="12" customFormat="1">
      <c r="B23" s="19"/>
      <c r="C23" s="47" t="s">
        <v>67</v>
      </c>
      <c r="D23" s="85" t="s">
        <v>217</v>
      </c>
      <c r="E23" s="49" t="s">
        <v>53</v>
      </c>
      <c r="F23" s="49">
        <v>3</v>
      </c>
      <c r="G23" s="18"/>
      <c r="H23" s="109"/>
      <c r="I23" s="109"/>
      <c r="J23" s="138"/>
      <c r="K23" s="107"/>
      <c r="L23" s="107"/>
      <c r="M23" s="107"/>
      <c r="N23" s="107"/>
      <c r="O23" s="107"/>
      <c r="P23" s="23"/>
      <c r="Q23" s="18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2:93" s="12" customFormat="1">
      <c r="B24" s="19"/>
      <c r="C24" s="47" t="s">
        <v>68</v>
      </c>
      <c r="D24" s="85" t="s">
        <v>218</v>
      </c>
      <c r="E24" s="49" t="s">
        <v>53</v>
      </c>
      <c r="F24" s="49">
        <v>3</v>
      </c>
      <c r="G24" s="18"/>
      <c r="H24" s="109"/>
      <c r="I24" s="109"/>
      <c r="J24" s="138"/>
      <c r="K24" s="107"/>
      <c r="L24" s="107"/>
      <c r="M24" s="107"/>
      <c r="N24" s="107"/>
      <c r="O24" s="107"/>
      <c r="P24" s="23"/>
      <c r="Q24" s="18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2:93" s="12" customFormat="1">
      <c r="B25" s="19"/>
      <c r="C25" s="47">
        <f>C20+1</f>
        <v>5</v>
      </c>
      <c r="D25" s="62" t="s">
        <v>69</v>
      </c>
      <c r="E25" s="49" t="s">
        <v>53</v>
      </c>
      <c r="F25" s="49">
        <v>3</v>
      </c>
      <c r="G25" s="18"/>
      <c r="H25" s="109"/>
      <c r="I25" s="109"/>
      <c r="J25" s="138"/>
      <c r="K25" s="107"/>
      <c r="L25" s="107"/>
      <c r="M25" s="107"/>
      <c r="N25" s="107"/>
      <c r="O25" s="107"/>
      <c r="P25" s="23"/>
      <c r="Q25" s="18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2:93" s="12" customFormat="1">
      <c r="B26" s="19"/>
      <c r="C26" s="47">
        <f>C25+1</f>
        <v>6</v>
      </c>
      <c r="D26" s="48" t="s">
        <v>70</v>
      </c>
      <c r="E26" s="49" t="s">
        <v>53</v>
      </c>
      <c r="F26" s="49">
        <v>3</v>
      </c>
      <c r="G26" s="18"/>
      <c r="H26" s="109"/>
      <c r="I26" s="109"/>
      <c r="J26" s="138"/>
      <c r="K26" s="107"/>
      <c r="L26" s="107"/>
      <c r="M26" s="107"/>
      <c r="N26" s="107"/>
      <c r="O26" s="107"/>
      <c r="P26" s="23"/>
      <c r="Q26" s="18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2:93" s="12" customFormat="1">
      <c r="B27" s="19"/>
      <c r="C27" s="47">
        <f>C26+1</f>
        <v>7</v>
      </c>
      <c r="D27" s="62" t="s">
        <v>71</v>
      </c>
      <c r="E27" s="49" t="s">
        <v>53</v>
      </c>
      <c r="F27" s="49">
        <v>3</v>
      </c>
      <c r="G27" s="18"/>
      <c r="H27" s="109"/>
      <c r="I27" s="109"/>
      <c r="J27" s="138"/>
      <c r="K27" s="107"/>
      <c r="L27" s="107"/>
      <c r="M27" s="107"/>
      <c r="N27" s="107"/>
      <c r="O27" s="107"/>
      <c r="P27" s="23"/>
      <c r="Q27" s="18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2:93" s="12" customFormat="1">
      <c r="B28" s="19"/>
      <c r="C28" s="21"/>
      <c r="D28" s="129"/>
      <c r="E28" s="21"/>
      <c r="F28" s="21"/>
      <c r="G28" s="18"/>
      <c r="H28" s="136"/>
      <c r="I28" s="137"/>
      <c r="J28" s="136"/>
      <c r="K28" s="136"/>
      <c r="L28" s="136"/>
      <c r="M28" s="136"/>
      <c r="N28" s="136"/>
      <c r="O28" s="136"/>
      <c r="P28" s="23"/>
      <c r="Q28" s="18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2:93" s="12" customFormat="1">
      <c r="B29" s="19"/>
      <c r="C29" s="44" t="s">
        <v>72</v>
      </c>
      <c r="D29" s="60" t="s">
        <v>73</v>
      </c>
      <c r="E29" s="21"/>
      <c r="F29" s="21"/>
      <c r="G29" s="18"/>
      <c r="H29" s="63"/>
      <c r="I29" s="110"/>
      <c r="J29" s="63"/>
      <c r="K29" s="63"/>
      <c r="L29" s="63"/>
      <c r="M29" s="63"/>
      <c r="N29" s="63"/>
      <c r="O29" s="63"/>
      <c r="P29" s="23"/>
      <c r="Q29" s="18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2:93" s="12" customFormat="1">
      <c r="B30" s="19"/>
      <c r="C30" s="47">
        <v>8</v>
      </c>
      <c r="D30" s="48" t="s">
        <v>74</v>
      </c>
      <c r="E30" s="49" t="s">
        <v>53</v>
      </c>
      <c r="F30" s="49">
        <v>3</v>
      </c>
      <c r="G30" s="18"/>
      <c r="H30" s="109"/>
      <c r="I30" s="109"/>
      <c r="J30" s="138"/>
      <c r="K30" s="107"/>
      <c r="L30" s="107"/>
      <c r="M30" s="107"/>
      <c r="N30" s="107"/>
      <c r="O30" s="107"/>
      <c r="P30" s="23"/>
      <c r="Q30" s="18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2:93" s="12" customFormat="1">
      <c r="B31" s="19"/>
      <c r="C31" s="47">
        <f>C30+1</f>
        <v>9</v>
      </c>
      <c r="D31" s="48" t="s">
        <v>75</v>
      </c>
      <c r="E31" s="49" t="s">
        <v>53</v>
      </c>
      <c r="F31" s="49">
        <v>3</v>
      </c>
      <c r="G31" s="18"/>
      <c r="H31" s="109"/>
      <c r="I31" s="109"/>
      <c r="J31" s="138"/>
      <c r="K31" s="107"/>
      <c r="L31" s="107"/>
      <c r="M31" s="107"/>
      <c r="N31" s="107"/>
      <c r="O31" s="107"/>
      <c r="P31" s="23"/>
      <c r="Q31" s="18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2:93" s="12" customFormat="1">
      <c r="B32" s="19"/>
      <c r="C32" s="21"/>
      <c r="D32" s="129"/>
      <c r="E32" s="21"/>
      <c r="F32" s="21"/>
      <c r="G32" s="18"/>
      <c r="H32" s="136"/>
      <c r="I32" s="137"/>
      <c r="J32" s="136"/>
      <c r="K32" s="136"/>
      <c r="L32" s="136"/>
      <c r="M32" s="136"/>
      <c r="N32" s="136"/>
      <c r="O32" s="136"/>
      <c r="P32" s="23"/>
      <c r="Q32" s="18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s="12" customFormat="1">
      <c r="B33" s="19"/>
      <c r="C33" s="44" t="s">
        <v>76</v>
      </c>
      <c r="D33" s="60" t="s">
        <v>77</v>
      </c>
      <c r="E33" s="21"/>
      <c r="F33" s="21"/>
      <c r="G33" s="18"/>
      <c r="H33" s="63"/>
      <c r="I33" s="110"/>
      <c r="J33" s="63"/>
      <c r="K33" s="63"/>
      <c r="L33" s="63"/>
      <c r="M33" s="63"/>
      <c r="N33" s="63"/>
      <c r="O33" s="63"/>
      <c r="P33" s="23"/>
      <c r="Q33" s="18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s="12" customFormat="1">
      <c r="B34" s="19"/>
      <c r="C34" s="47">
        <v>10</v>
      </c>
      <c r="D34" s="48" t="s">
        <v>78</v>
      </c>
      <c r="E34" s="49" t="s">
        <v>53</v>
      </c>
      <c r="F34" s="49">
        <v>3</v>
      </c>
      <c r="G34" s="18"/>
      <c r="H34" s="109"/>
      <c r="I34" s="109"/>
      <c r="J34" s="138"/>
      <c r="K34" s="54">
        <v>0</v>
      </c>
      <c r="L34" s="54">
        <f t="shared" ref="L34:N34" si="2">SUM(L35:L39)</f>
        <v>0</v>
      </c>
      <c r="M34" s="54">
        <f t="shared" si="2"/>
        <v>0</v>
      </c>
      <c r="N34" s="54">
        <f t="shared" si="2"/>
        <v>0</v>
      </c>
      <c r="O34" s="54">
        <f t="shared" ref="O34" si="3">SUM(O35:O39)</f>
        <v>0</v>
      </c>
      <c r="P34" s="23"/>
      <c r="Q34" s="18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s="12" customFormat="1">
      <c r="B35" s="19"/>
      <c r="C35" s="47" t="s">
        <v>79</v>
      </c>
      <c r="D35" s="85" t="s">
        <v>80</v>
      </c>
      <c r="E35" s="49" t="s">
        <v>53</v>
      </c>
      <c r="F35" s="49">
        <v>3</v>
      </c>
      <c r="G35" s="18"/>
      <c r="H35" s="109"/>
      <c r="I35" s="109"/>
      <c r="J35" s="138"/>
      <c r="K35" s="107"/>
      <c r="L35" s="107"/>
      <c r="M35" s="107"/>
      <c r="N35" s="107"/>
      <c r="O35" s="107"/>
      <c r="P35" s="23"/>
      <c r="Q35" s="18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s="12" customFormat="1">
      <c r="B36" s="19"/>
      <c r="C36" s="47" t="s">
        <v>81</v>
      </c>
      <c r="D36" s="85" t="s">
        <v>82</v>
      </c>
      <c r="E36" s="49" t="s">
        <v>53</v>
      </c>
      <c r="F36" s="49">
        <v>3</v>
      </c>
      <c r="G36" s="18"/>
      <c r="H36" s="109"/>
      <c r="I36" s="109"/>
      <c r="J36" s="138"/>
      <c r="K36" s="107"/>
      <c r="L36" s="107"/>
      <c r="M36" s="107"/>
      <c r="N36" s="107"/>
      <c r="O36" s="107"/>
      <c r="P36" s="23"/>
      <c r="Q36" s="18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s="12" customFormat="1">
      <c r="B37" s="19"/>
      <c r="C37" s="47" t="s">
        <v>83</v>
      </c>
      <c r="D37" s="85" t="s">
        <v>84</v>
      </c>
      <c r="E37" s="49" t="s">
        <v>53</v>
      </c>
      <c r="F37" s="49">
        <v>3</v>
      </c>
      <c r="G37" s="18"/>
      <c r="H37" s="109"/>
      <c r="I37" s="109"/>
      <c r="J37" s="138"/>
      <c r="K37" s="107"/>
      <c r="L37" s="107"/>
      <c r="M37" s="107"/>
      <c r="N37" s="107"/>
      <c r="O37" s="107"/>
      <c r="P37" s="23"/>
      <c r="Q37" s="18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12" customFormat="1">
      <c r="B38" s="19"/>
      <c r="C38" s="47" t="s">
        <v>85</v>
      </c>
      <c r="D38" s="85" t="s">
        <v>86</v>
      </c>
      <c r="E38" s="49" t="s">
        <v>53</v>
      </c>
      <c r="F38" s="49">
        <v>3</v>
      </c>
      <c r="G38" s="18"/>
      <c r="H38" s="109"/>
      <c r="I38" s="109"/>
      <c r="J38" s="138"/>
      <c r="K38" s="107"/>
      <c r="L38" s="107"/>
      <c r="M38" s="107"/>
      <c r="N38" s="107"/>
      <c r="O38" s="107"/>
      <c r="P38" s="23"/>
      <c r="Q38" s="18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s="12" customFormat="1">
      <c r="B39" s="19"/>
      <c r="C39" s="47" t="s">
        <v>87</v>
      </c>
      <c r="D39" s="85" t="s">
        <v>88</v>
      </c>
      <c r="E39" s="49" t="s">
        <v>53</v>
      </c>
      <c r="F39" s="49">
        <v>3</v>
      </c>
      <c r="G39" s="18"/>
      <c r="H39" s="109"/>
      <c r="I39" s="109"/>
      <c r="J39" s="138"/>
      <c r="K39" s="107"/>
      <c r="L39" s="107"/>
      <c r="M39" s="107"/>
      <c r="N39" s="107"/>
      <c r="O39" s="107"/>
      <c r="P39" s="23"/>
      <c r="Q39" s="18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s="12" customFormat="1">
      <c r="B40" s="19"/>
      <c r="C40" s="21"/>
      <c r="D40" s="129"/>
      <c r="E40" s="21"/>
      <c r="F40" s="21"/>
      <c r="G40" s="18"/>
      <c r="H40" s="136"/>
      <c r="I40" s="137"/>
      <c r="J40" s="136"/>
      <c r="K40" s="136"/>
      <c r="L40" s="136"/>
      <c r="M40" s="136"/>
      <c r="N40" s="136"/>
      <c r="O40" s="136"/>
      <c r="P40" s="23"/>
      <c r="Q40" s="18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s="12" customFormat="1">
      <c r="B41" s="19"/>
      <c r="C41" s="44" t="s">
        <v>89</v>
      </c>
      <c r="D41" s="60" t="s">
        <v>90</v>
      </c>
      <c r="E41" s="21"/>
      <c r="F41" s="21"/>
      <c r="G41" s="18"/>
      <c r="H41" s="63"/>
      <c r="I41" s="110"/>
      <c r="J41" s="63"/>
      <c r="K41" s="63"/>
      <c r="L41" s="63"/>
      <c r="M41" s="63"/>
      <c r="N41" s="63"/>
      <c r="O41" s="63"/>
      <c r="P41" s="23"/>
      <c r="Q41" s="18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s="12" customFormat="1">
      <c r="B42" s="19"/>
      <c r="C42" s="47">
        <v>11</v>
      </c>
      <c r="D42" s="48" t="s">
        <v>91</v>
      </c>
      <c r="E42" s="49" t="s">
        <v>53</v>
      </c>
      <c r="F42" s="49">
        <v>3</v>
      </c>
      <c r="G42" s="18"/>
      <c r="H42" s="109"/>
      <c r="I42" s="109"/>
      <c r="J42" s="138"/>
      <c r="K42" s="107"/>
      <c r="L42" s="107"/>
      <c r="M42" s="107"/>
      <c r="N42" s="107"/>
      <c r="O42" s="107"/>
      <c r="P42" s="23"/>
      <c r="Q42" s="18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</row>
    <row r="43" spans="1:93" s="12" customFormat="1">
      <c r="B43" s="19"/>
      <c r="C43" s="47">
        <f>C42+1</f>
        <v>12</v>
      </c>
      <c r="D43" s="62" t="s">
        <v>92</v>
      </c>
      <c r="E43" s="49" t="s">
        <v>53</v>
      </c>
      <c r="F43" s="49">
        <v>3</v>
      </c>
      <c r="G43" s="18"/>
      <c r="H43" s="109"/>
      <c r="I43" s="109"/>
      <c r="J43" s="138"/>
      <c r="K43" s="107"/>
      <c r="L43" s="107"/>
      <c r="M43" s="107"/>
      <c r="N43" s="107"/>
      <c r="O43" s="107"/>
      <c r="P43" s="23"/>
      <c r="Q43" s="18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</row>
    <row r="44" spans="1:93" s="12" customFormat="1">
      <c r="B44" s="19"/>
      <c r="C44" s="47">
        <f>C43+1</f>
        <v>13</v>
      </c>
      <c r="D44" s="62" t="s">
        <v>93</v>
      </c>
      <c r="E44" s="49" t="s">
        <v>53</v>
      </c>
      <c r="F44" s="49">
        <v>3</v>
      </c>
      <c r="G44" s="18"/>
      <c r="H44" s="109"/>
      <c r="I44" s="109"/>
      <c r="J44" s="138"/>
      <c r="K44" s="107"/>
      <c r="L44" s="107"/>
      <c r="M44" s="107"/>
      <c r="N44" s="107"/>
      <c r="O44" s="107"/>
      <c r="P44" s="23"/>
      <c r="Q44" s="18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</row>
    <row r="45" spans="1:93" s="12" customFormat="1">
      <c r="B45" s="19"/>
      <c r="C45" s="47">
        <f>C44+1</f>
        <v>14</v>
      </c>
      <c r="D45" s="62" t="s">
        <v>94</v>
      </c>
      <c r="E45" s="49" t="s">
        <v>53</v>
      </c>
      <c r="F45" s="49">
        <v>3</v>
      </c>
      <c r="G45" s="18"/>
      <c r="H45" s="109"/>
      <c r="I45" s="109"/>
      <c r="J45" s="138"/>
      <c r="K45" s="107"/>
      <c r="L45" s="107"/>
      <c r="M45" s="107"/>
      <c r="N45" s="107"/>
      <c r="O45" s="107"/>
      <c r="P45" s="23"/>
      <c r="Q45" s="18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</row>
    <row r="46" spans="1:93" s="12" customFormat="1">
      <c r="B46" s="19"/>
      <c r="C46" s="21"/>
      <c r="D46" s="129"/>
      <c r="E46" s="21"/>
      <c r="F46" s="21"/>
      <c r="G46" s="18"/>
      <c r="H46" s="136"/>
      <c r="I46" s="137"/>
      <c r="J46" s="136"/>
      <c r="K46" s="136"/>
      <c r="L46" s="136"/>
      <c r="M46" s="136"/>
      <c r="N46" s="136"/>
      <c r="O46" s="136"/>
      <c r="P46" s="23"/>
      <c r="Q46" s="18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93" s="12" customFormat="1">
      <c r="A47" s="55"/>
      <c r="C47" s="44" t="s">
        <v>95</v>
      </c>
      <c r="D47" s="60" t="s">
        <v>96</v>
      </c>
      <c r="E47" s="21"/>
      <c r="F47" s="21"/>
      <c r="G47" s="18"/>
      <c r="H47" s="63"/>
      <c r="I47" s="110"/>
      <c r="J47" s="63"/>
      <c r="K47" s="63"/>
      <c r="L47" s="63"/>
      <c r="M47" s="63"/>
      <c r="N47" s="63"/>
      <c r="O47" s="63"/>
      <c r="P47" s="55"/>
    </row>
    <row r="48" spans="1:93" s="12" customFormat="1">
      <c r="A48" s="55"/>
      <c r="C48" s="47">
        <v>15</v>
      </c>
      <c r="D48" s="48" t="s">
        <v>97</v>
      </c>
      <c r="E48" s="49" t="s">
        <v>53</v>
      </c>
      <c r="F48" s="49">
        <v>3</v>
      </c>
      <c r="G48" s="18"/>
      <c r="H48" s="109"/>
      <c r="I48" s="109"/>
      <c r="J48" s="138"/>
      <c r="K48" s="107"/>
      <c r="L48" s="107"/>
      <c r="M48" s="107"/>
      <c r="N48" s="107"/>
      <c r="O48" s="107"/>
      <c r="P48" s="55"/>
    </row>
    <row r="49" spans="1:16" s="12" customFormat="1">
      <c r="A49" s="55"/>
      <c r="C49" s="47">
        <f>C48+1</f>
        <v>16</v>
      </c>
      <c r="D49" s="62" t="s">
        <v>98</v>
      </c>
      <c r="E49" s="49" t="s">
        <v>53</v>
      </c>
      <c r="F49" s="49">
        <v>3</v>
      </c>
      <c r="G49" s="18"/>
      <c r="H49" s="109"/>
      <c r="I49" s="109"/>
      <c r="J49" s="138"/>
      <c r="K49" s="107"/>
      <c r="L49" s="107"/>
      <c r="M49" s="107"/>
      <c r="N49" s="107"/>
      <c r="O49" s="107"/>
      <c r="P49" s="55"/>
    </row>
    <row r="50" spans="1:16" s="12" customFormat="1">
      <c r="A50" s="55"/>
      <c r="H50" s="64"/>
      <c r="I50" s="111"/>
      <c r="J50" s="64"/>
      <c r="K50" s="64"/>
      <c r="L50" s="64"/>
      <c r="M50" s="64"/>
      <c r="N50" s="64"/>
      <c r="O50" s="64"/>
      <c r="P50" s="55"/>
    </row>
    <row r="51" spans="1:16" s="12" customFormat="1">
      <c r="A51" s="55"/>
      <c r="C51" s="44" t="s">
        <v>99</v>
      </c>
      <c r="D51" s="60" t="s">
        <v>219</v>
      </c>
      <c r="E51" s="21"/>
      <c r="F51" s="21"/>
      <c r="G51" s="18"/>
      <c r="H51" s="63"/>
      <c r="I51" s="110"/>
      <c r="J51" s="63"/>
      <c r="K51" s="63"/>
      <c r="L51" s="63"/>
      <c r="M51" s="63"/>
      <c r="N51" s="63"/>
      <c r="O51" s="63"/>
      <c r="P51" s="55"/>
    </row>
    <row r="52" spans="1:16" s="12" customFormat="1">
      <c r="A52" s="55"/>
      <c r="C52" s="47">
        <v>17</v>
      </c>
      <c r="D52" s="48" t="s">
        <v>220</v>
      </c>
      <c r="E52" s="49" t="s">
        <v>53</v>
      </c>
      <c r="F52" s="49">
        <v>3</v>
      </c>
      <c r="G52" s="18"/>
      <c r="H52" s="109"/>
      <c r="I52" s="109"/>
      <c r="J52" s="138"/>
      <c r="K52" s="107"/>
      <c r="L52" s="107"/>
      <c r="M52" s="107"/>
      <c r="N52" s="107"/>
      <c r="O52" s="107"/>
      <c r="P52" s="55"/>
    </row>
    <row r="53" spans="1:16" s="12" customFormat="1">
      <c r="A53" s="55"/>
      <c r="H53" s="64"/>
      <c r="I53" s="111"/>
      <c r="J53" s="64"/>
      <c r="K53" s="64"/>
      <c r="L53" s="64"/>
      <c r="M53" s="64"/>
      <c r="N53" s="64"/>
      <c r="O53" s="64"/>
      <c r="P53" s="55"/>
    </row>
    <row r="54" spans="1:16" s="12" customFormat="1">
      <c r="A54" s="55"/>
      <c r="C54" s="44" t="s">
        <v>100</v>
      </c>
      <c r="D54" s="45" t="s">
        <v>221</v>
      </c>
      <c r="E54" s="46"/>
      <c r="F54" s="18"/>
      <c r="G54" s="18"/>
      <c r="H54" s="28"/>
      <c r="I54" s="28"/>
      <c r="J54" s="28"/>
      <c r="K54" s="28"/>
      <c r="L54" s="28"/>
      <c r="M54" s="28"/>
      <c r="N54" s="28"/>
      <c r="O54" s="28"/>
      <c r="P54" s="55"/>
    </row>
    <row r="55" spans="1:16" s="12" customFormat="1">
      <c r="A55" s="55"/>
      <c r="C55" s="47">
        <v>18</v>
      </c>
      <c r="D55" s="48" t="s">
        <v>222</v>
      </c>
      <c r="E55" s="49" t="s">
        <v>195</v>
      </c>
      <c r="F55" s="49">
        <v>0</v>
      </c>
      <c r="G55" s="18"/>
      <c r="H55" s="156"/>
      <c r="I55" s="156"/>
      <c r="J55" s="157"/>
      <c r="K55" s="106"/>
      <c r="L55" s="106"/>
      <c r="M55" s="106"/>
      <c r="N55" s="106"/>
      <c r="O55" s="106"/>
      <c r="P55" s="55"/>
    </row>
    <row r="56" spans="1:16" s="12" customFormat="1">
      <c r="A56" s="55"/>
      <c r="H56" s="64"/>
      <c r="I56" s="111"/>
      <c r="J56" s="64"/>
      <c r="K56" s="64"/>
      <c r="L56" s="64"/>
      <c r="M56" s="64"/>
      <c r="N56" s="64"/>
      <c r="O56" s="64"/>
      <c r="P56" s="55"/>
    </row>
    <row r="57" spans="1:16" s="12" customFormat="1" ht="15" customHeight="1">
      <c r="A57" s="55"/>
      <c r="C57" s="44" t="s">
        <v>223</v>
      </c>
      <c r="D57" s="60" t="s">
        <v>101</v>
      </c>
      <c r="E57" s="21"/>
      <c r="F57" s="21"/>
      <c r="G57" s="18"/>
      <c r="H57" s="63"/>
      <c r="I57" s="63"/>
      <c r="J57" s="63"/>
      <c r="K57" s="63"/>
      <c r="L57" s="63"/>
      <c r="M57" s="63"/>
      <c r="N57" s="63"/>
      <c r="O57" s="63"/>
      <c r="P57" s="55"/>
    </row>
    <row r="58" spans="1:16" s="12" customFormat="1">
      <c r="A58" s="55"/>
      <c r="C58" s="47">
        <v>19</v>
      </c>
      <c r="D58" s="48" t="s">
        <v>52</v>
      </c>
      <c r="E58" s="49" t="s">
        <v>53</v>
      </c>
      <c r="F58" s="49">
        <v>3</v>
      </c>
      <c r="G58" s="18"/>
      <c r="H58" s="109"/>
      <c r="I58" s="109"/>
      <c r="J58" s="138"/>
      <c r="K58" s="103">
        <f>K12</f>
        <v>0</v>
      </c>
      <c r="L58" s="103">
        <f>L12</f>
        <v>0</v>
      </c>
      <c r="M58" s="103">
        <f>M12</f>
        <v>0</v>
      </c>
      <c r="N58" s="103">
        <f>N12</f>
        <v>0</v>
      </c>
      <c r="O58" s="103">
        <f>O12</f>
        <v>0</v>
      </c>
      <c r="P58" s="55"/>
    </row>
    <row r="59" spans="1:16" s="12" customFormat="1">
      <c r="A59" s="55"/>
      <c r="C59" s="47">
        <f t="shared" ref="C59:C66" si="4">C58+1</f>
        <v>20</v>
      </c>
      <c r="D59" s="48" t="s">
        <v>57</v>
      </c>
      <c r="E59" s="49" t="s">
        <v>53</v>
      </c>
      <c r="F59" s="49">
        <v>3</v>
      </c>
      <c r="G59" s="18"/>
      <c r="H59" s="109"/>
      <c r="I59" s="109"/>
      <c r="J59" s="138"/>
      <c r="K59" s="54">
        <f>SUM(K16:K17)</f>
        <v>0</v>
      </c>
      <c r="L59" s="54">
        <f>SUM(L16:L17)</f>
        <v>0</v>
      </c>
      <c r="M59" s="54">
        <f>SUM(M16:M17)</f>
        <v>0</v>
      </c>
      <c r="N59" s="54">
        <f>SUM(N16:N17)</f>
        <v>0</v>
      </c>
      <c r="O59" s="54">
        <f>SUM(O16:O17)</f>
        <v>0</v>
      </c>
      <c r="P59" s="55"/>
    </row>
    <row r="60" spans="1:16" s="12" customFormat="1">
      <c r="A60" s="55"/>
      <c r="C60" s="47">
        <f t="shared" si="4"/>
        <v>21</v>
      </c>
      <c r="D60" s="62" t="s">
        <v>61</v>
      </c>
      <c r="E60" s="49" t="s">
        <v>53</v>
      </c>
      <c r="F60" s="49">
        <v>3</v>
      </c>
      <c r="G60" s="18"/>
      <c r="H60" s="109"/>
      <c r="I60" s="109"/>
      <c r="J60" s="138"/>
      <c r="K60" s="54">
        <f>K20+SUM(K26:K27)</f>
        <v>0</v>
      </c>
      <c r="L60" s="54">
        <f>L20+SUM(L25:L27)</f>
        <v>0</v>
      </c>
      <c r="M60" s="54">
        <f>M20+SUM(M25:M27)</f>
        <v>0</v>
      </c>
      <c r="N60" s="54">
        <f>N20+SUM(N25:N27)</f>
        <v>0</v>
      </c>
      <c r="O60" s="54">
        <f>O20+SUM(O25:O27)</f>
        <v>0</v>
      </c>
      <c r="P60" s="55"/>
    </row>
    <row r="61" spans="1:16" s="12" customFormat="1">
      <c r="A61" s="55"/>
      <c r="C61" s="47">
        <f t="shared" si="4"/>
        <v>22</v>
      </c>
      <c r="D61" s="62" t="s">
        <v>73</v>
      </c>
      <c r="E61" s="49" t="s">
        <v>53</v>
      </c>
      <c r="F61" s="49">
        <v>3</v>
      </c>
      <c r="G61" s="18"/>
      <c r="H61" s="109"/>
      <c r="I61" s="109"/>
      <c r="J61" s="138"/>
      <c r="K61" s="139">
        <f>SUM(K30:K31)</f>
        <v>0</v>
      </c>
      <c r="L61" s="139">
        <f>SUM(L30:L31)</f>
        <v>0</v>
      </c>
      <c r="M61" s="139">
        <f>SUM(M30:M31)</f>
        <v>0</v>
      </c>
      <c r="N61" s="139">
        <f>SUM(N30:N31)</f>
        <v>0</v>
      </c>
      <c r="O61" s="139">
        <f>SUM(O30:O31)</f>
        <v>0</v>
      </c>
      <c r="P61" s="55"/>
    </row>
    <row r="62" spans="1:16" s="12" customFormat="1">
      <c r="A62" s="55"/>
      <c r="C62" s="47">
        <f t="shared" si="4"/>
        <v>23</v>
      </c>
      <c r="D62" s="62" t="s">
        <v>77</v>
      </c>
      <c r="E62" s="49" t="s">
        <v>53</v>
      </c>
      <c r="F62" s="49">
        <v>3</v>
      </c>
      <c r="G62" s="18"/>
      <c r="H62" s="109"/>
      <c r="I62" s="109"/>
      <c r="J62" s="138"/>
      <c r="K62" s="103">
        <f>K34</f>
        <v>0</v>
      </c>
      <c r="L62" s="103">
        <f>L34</f>
        <v>0</v>
      </c>
      <c r="M62" s="103">
        <f>M34</f>
        <v>0</v>
      </c>
      <c r="N62" s="103">
        <f>N34</f>
        <v>0</v>
      </c>
      <c r="O62" s="103">
        <f>O34</f>
        <v>0</v>
      </c>
      <c r="P62" s="55"/>
    </row>
    <row r="63" spans="1:16" s="12" customFormat="1">
      <c r="A63" s="55"/>
      <c r="C63" s="47">
        <f t="shared" si="4"/>
        <v>24</v>
      </c>
      <c r="D63" s="62" t="s">
        <v>90</v>
      </c>
      <c r="E63" s="49" t="s">
        <v>53</v>
      </c>
      <c r="F63" s="49">
        <v>3</v>
      </c>
      <c r="G63" s="18"/>
      <c r="H63" s="109"/>
      <c r="I63" s="109"/>
      <c r="J63" s="138"/>
      <c r="K63" s="54">
        <f>SUM(K42:K45)</f>
        <v>0</v>
      </c>
      <c r="L63" s="54">
        <f>SUM(L42:L45)</f>
        <v>0</v>
      </c>
      <c r="M63" s="54">
        <f>SUM(M42:M45)</f>
        <v>0</v>
      </c>
      <c r="N63" s="54">
        <f>SUM(N42:N45)</f>
        <v>0</v>
      </c>
      <c r="O63" s="54">
        <f>SUM(O42:O45)</f>
        <v>0</v>
      </c>
      <c r="P63" s="55"/>
    </row>
    <row r="64" spans="1:16" s="12" customFormat="1">
      <c r="A64" s="55"/>
      <c r="C64" s="47">
        <f t="shared" si="4"/>
        <v>25</v>
      </c>
      <c r="D64" s="62" t="s">
        <v>96</v>
      </c>
      <c r="E64" s="49" t="s">
        <v>53</v>
      </c>
      <c r="F64" s="49">
        <v>3</v>
      </c>
      <c r="G64" s="18"/>
      <c r="H64" s="109"/>
      <c r="I64" s="109"/>
      <c r="J64" s="138"/>
      <c r="K64" s="54">
        <f>SUM(K48:K49)</f>
        <v>0</v>
      </c>
      <c r="L64" s="54">
        <f>SUM(L48:L49)</f>
        <v>0</v>
      </c>
      <c r="M64" s="54">
        <f>SUM(M48:M49)</f>
        <v>0</v>
      </c>
      <c r="N64" s="54">
        <f>SUM(N48:N49)</f>
        <v>0</v>
      </c>
      <c r="O64" s="54">
        <f>SUM(O48:O49)</f>
        <v>0</v>
      </c>
      <c r="P64" s="55"/>
    </row>
    <row r="65" spans="1:16" s="12" customFormat="1">
      <c r="A65" s="55"/>
      <c r="C65" s="47">
        <f t="shared" si="4"/>
        <v>26</v>
      </c>
      <c r="D65" s="48" t="s">
        <v>220</v>
      </c>
      <c r="E65" s="49" t="s">
        <v>53</v>
      </c>
      <c r="F65" s="49">
        <v>3</v>
      </c>
      <c r="G65" s="18"/>
      <c r="H65" s="109"/>
      <c r="I65" s="109"/>
      <c r="J65" s="138"/>
      <c r="K65" s="103">
        <f>K52</f>
        <v>0</v>
      </c>
      <c r="L65" s="103">
        <f>L52</f>
        <v>0</v>
      </c>
      <c r="M65" s="103">
        <f>M52</f>
        <v>0</v>
      </c>
      <c r="N65" s="103">
        <f>N52</f>
        <v>0</v>
      </c>
      <c r="O65" s="103">
        <f>O52</f>
        <v>0</v>
      </c>
      <c r="P65" s="55"/>
    </row>
    <row r="66" spans="1:16" s="12" customFormat="1">
      <c r="A66" s="55"/>
      <c r="C66" s="47">
        <f t="shared" si="4"/>
        <v>27</v>
      </c>
      <c r="D66" s="62" t="s">
        <v>102</v>
      </c>
      <c r="E66" s="49" t="s">
        <v>53</v>
      </c>
      <c r="F66" s="49">
        <v>3</v>
      </c>
      <c r="G66" s="18"/>
      <c r="H66" s="109"/>
      <c r="I66" s="109"/>
      <c r="J66" s="138"/>
      <c r="K66" s="54">
        <f>SUM(K58:K65)</f>
        <v>0</v>
      </c>
      <c r="L66" s="54">
        <f t="shared" ref="L66:O66" si="5">SUM(L58:L65)</f>
        <v>0</v>
      </c>
      <c r="M66" s="54">
        <f t="shared" si="5"/>
        <v>0</v>
      </c>
      <c r="N66" s="54">
        <f>SUM(N58:N65)</f>
        <v>0</v>
      </c>
      <c r="O66" s="54">
        <f t="shared" si="5"/>
        <v>0</v>
      </c>
      <c r="P66" s="55"/>
    </row>
    <row r="67" spans="1:16" s="12" customFormat="1" ht="16" thickBot="1">
      <c r="A67" s="55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8"/>
    </row>
    <row r="68" spans="1:16" s="12" customFormat="1">
      <c r="C68" s="65"/>
    </row>
    <row r="69" spans="1:16" s="12" customFormat="1"/>
    <row r="70" spans="1:16" s="12" customFormat="1"/>
    <row r="71" spans="1:16" s="12" customFormat="1"/>
    <row r="72" spans="1:16" s="12" customFormat="1"/>
    <row r="73" spans="1:16" s="12" customFormat="1"/>
    <row r="74" spans="1:16" s="12" customFormat="1"/>
    <row r="75" spans="1:16" s="12" customFormat="1"/>
    <row r="76" spans="1:16" s="12" customFormat="1"/>
    <row r="77" spans="1:16" s="12" customFormat="1"/>
    <row r="78" spans="1:16" s="12" customFormat="1"/>
    <row r="79" spans="1:16" s="12" customFormat="1"/>
    <row r="80" spans="1:16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  <ignoredErrors>
    <ignoredError sqref="L60:M60 L20:M2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377"/>
  <sheetViews>
    <sheetView topLeftCell="A54" zoomScale="80" zoomScaleNormal="80" zoomScaleSheetLayoutView="85" workbookViewId="0"/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3.0742187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9" width="11" style="3" customWidth="1"/>
    <col min="10" max="10" width="2.3046875" style="12" customWidth="1"/>
    <col min="11" max="15" width="11" style="3" customWidth="1"/>
    <col min="16" max="17" width="2.69140625" style="12" customWidth="1"/>
    <col min="18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106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9" t="s">
        <v>210</v>
      </c>
      <c r="L5" s="190"/>
      <c r="M5" s="190"/>
      <c r="N5" s="190"/>
      <c r="O5" s="191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206</v>
      </c>
      <c r="L9" s="42" t="s">
        <v>207</v>
      </c>
      <c r="M9" s="42" t="s">
        <v>208</v>
      </c>
      <c r="N9" s="42" t="s">
        <v>209</v>
      </c>
      <c r="O9" s="42" t="s">
        <v>226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4" t="s">
        <v>45</v>
      </c>
      <c r="D11" s="45" t="s">
        <v>52</v>
      </c>
      <c r="E11" s="46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7">
        <v>1</v>
      </c>
      <c r="D12" s="48" t="s">
        <v>52</v>
      </c>
      <c r="E12" s="49" t="s">
        <v>53</v>
      </c>
      <c r="F12" s="49">
        <v>3</v>
      </c>
      <c r="G12" s="18"/>
      <c r="H12" s="109"/>
      <c r="I12" s="109"/>
      <c r="J12" s="135"/>
      <c r="K12" s="107"/>
      <c r="L12" s="107"/>
      <c r="M12" s="107"/>
      <c r="N12" s="107"/>
      <c r="O12" s="107"/>
      <c r="P12" s="23"/>
      <c r="Q12" s="18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7" t="s">
        <v>54</v>
      </c>
      <c r="D13" s="48" t="s">
        <v>55</v>
      </c>
      <c r="E13" s="49" t="s">
        <v>47</v>
      </c>
      <c r="F13" s="49">
        <v>1</v>
      </c>
      <c r="G13" s="18"/>
      <c r="H13" s="150"/>
      <c r="I13" s="150"/>
      <c r="J13" s="50"/>
      <c r="K13" s="51"/>
      <c r="L13" s="51"/>
      <c r="M13" s="51"/>
      <c r="N13" s="51"/>
      <c r="O13" s="51"/>
      <c r="P13" s="23"/>
      <c r="Q13" s="18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21"/>
      <c r="D14" s="18"/>
      <c r="E14" s="21"/>
      <c r="F14" s="21"/>
      <c r="G14" s="18"/>
      <c r="H14" s="136"/>
      <c r="I14" s="137"/>
      <c r="J14" s="136"/>
      <c r="K14" s="136"/>
      <c r="L14" s="136"/>
      <c r="M14" s="136"/>
      <c r="N14" s="136"/>
      <c r="O14" s="136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4" t="s">
        <v>56</v>
      </c>
      <c r="D15" s="45" t="s">
        <v>57</v>
      </c>
      <c r="E15" s="46"/>
      <c r="F15" s="18"/>
      <c r="G15" s="18"/>
      <c r="H15" s="63"/>
      <c r="I15" s="110"/>
      <c r="J15" s="63"/>
      <c r="K15" s="63"/>
      <c r="L15" s="63"/>
      <c r="M15" s="63"/>
      <c r="N15" s="63"/>
      <c r="O15" s="63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7">
        <v>2</v>
      </c>
      <c r="D16" s="48" t="s">
        <v>58</v>
      </c>
      <c r="E16" s="49" t="s">
        <v>53</v>
      </c>
      <c r="F16" s="49">
        <v>3</v>
      </c>
      <c r="G16" s="18"/>
      <c r="H16" s="109"/>
      <c r="I16" s="109"/>
      <c r="J16" s="135"/>
      <c r="K16" s="107"/>
      <c r="L16" s="107"/>
      <c r="M16" s="107"/>
      <c r="N16" s="107"/>
      <c r="O16" s="107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2:93" s="12" customFormat="1">
      <c r="B17" s="19"/>
      <c r="C17" s="47">
        <f t="shared" ref="C17" si="0">C16+1</f>
        <v>3</v>
      </c>
      <c r="D17" s="48" t="s">
        <v>59</v>
      </c>
      <c r="E17" s="49" t="s">
        <v>53</v>
      </c>
      <c r="F17" s="49">
        <v>3</v>
      </c>
      <c r="G17" s="18"/>
      <c r="H17" s="109"/>
      <c r="I17" s="109"/>
      <c r="J17" s="135"/>
      <c r="K17" s="107"/>
      <c r="L17" s="107"/>
      <c r="M17" s="107"/>
      <c r="N17" s="107"/>
      <c r="O17" s="107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2:93" s="12" customFormat="1">
      <c r="B18" s="19"/>
      <c r="C18" s="18"/>
      <c r="D18" s="18"/>
      <c r="E18" s="18"/>
      <c r="F18" s="18"/>
      <c r="G18" s="18"/>
      <c r="H18" s="136"/>
      <c r="I18" s="137"/>
      <c r="J18" s="136"/>
      <c r="K18" s="136"/>
      <c r="L18" s="136"/>
      <c r="M18" s="136"/>
      <c r="N18" s="136"/>
      <c r="O18" s="136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2:93" s="12" customFormat="1">
      <c r="B19" s="19"/>
      <c r="C19" s="44" t="s">
        <v>60</v>
      </c>
      <c r="D19" s="60" t="s">
        <v>61</v>
      </c>
      <c r="E19" s="21"/>
      <c r="F19" s="21"/>
      <c r="G19" s="18"/>
      <c r="H19" s="63"/>
      <c r="I19" s="110"/>
      <c r="J19" s="63"/>
      <c r="K19" s="63"/>
      <c r="L19" s="63"/>
      <c r="M19" s="63"/>
      <c r="N19" s="63"/>
      <c r="O19" s="63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2:93" s="12" customFormat="1">
      <c r="B20" s="19"/>
      <c r="C20" s="47">
        <v>4</v>
      </c>
      <c r="D20" s="48" t="s">
        <v>62</v>
      </c>
      <c r="E20" s="49" t="s">
        <v>53</v>
      </c>
      <c r="F20" s="49">
        <v>3</v>
      </c>
      <c r="G20" s="18"/>
      <c r="H20" s="109"/>
      <c r="I20" s="109"/>
      <c r="J20" s="138"/>
      <c r="K20" s="54">
        <f>SUM(K21:K24)</f>
        <v>0</v>
      </c>
      <c r="L20" s="54">
        <f t="shared" ref="L20:O20" si="1">SUM(L21:L24)</f>
        <v>0</v>
      </c>
      <c r="M20" s="54">
        <f>SUM(M21:M24)</f>
        <v>0</v>
      </c>
      <c r="N20" s="54">
        <f t="shared" si="1"/>
        <v>0</v>
      </c>
      <c r="O20" s="54">
        <f t="shared" si="1"/>
        <v>0</v>
      </c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2:93" s="12" customFormat="1">
      <c r="B21" s="19"/>
      <c r="C21" s="47" t="s">
        <v>63</v>
      </c>
      <c r="D21" s="85" t="s">
        <v>64</v>
      </c>
      <c r="E21" s="49" t="s">
        <v>53</v>
      </c>
      <c r="F21" s="49">
        <v>3</v>
      </c>
      <c r="G21" s="18"/>
      <c r="H21" s="109"/>
      <c r="I21" s="109"/>
      <c r="J21" s="138"/>
      <c r="K21" s="107"/>
      <c r="L21" s="107"/>
      <c r="M21" s="107"/>
      <c r="N21" s="107"/>
      <c r="O21" s="107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2:93" s="12" customFormat="1">
      <c r="B22" s="19"/>
      <c r="C22" s="47" t="s">
        <v>65</v>
      </c>
      <c r="D22" s="85" t="s">
        <v>66</v>
      </c>
      <c r="E22" s="49" t="s">
        <v>53</v>
      </c>
      <c r="F22" s="49">
        <v>3</v>
      </c>
      <c r="G22" s="18"/>
      <c r="H22" s="109"/>
      <c r="I22" s="109"/>
      <c r="J22" s="138"/>
      <c r="K22" s="107"/>
      <c r="L22" s="107"/>
      <c r="M22" s="107"/>
      <c r="N22" s="107"/>
      <c r="O22" s="107"/>
      <c r="P22" s="23"/>
      <c r="Q22" s="18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</row>
    <row r="23" spans="2:93" s="12" customFormat="1">
      <c r="B23" s="19"/>
      <c r="C23" s="47" t="s">
        <v>67</v>
      </c>
      <c r="D23" s="85" t="s">
        <v>217</v>
      </c>
      <c r="E23" s="49" t="s">
        <v>53</v>
      </c>
      <c r="F23" s="49">
        <v>3</v>
      </c>
      <c r="G23" s="18"/>
      <c r="H23" s="109"/>
      <c r="I23" s="109"/>
      <c r="J23" s="138"/>
      <c r="K23" s="107"/>
      <c r="L23" s="107"/>
      <c r="M23" s="107"/>
      <c r="N23" s="107"/>
      <c r="O23" s="107"/>
      <c r="P23" s="23"/>
      <c r="Q23" s="18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</row>
    <row r="24" spans="2:93" s="12" customFormat="1">
      <c r="B24" s="19"/>
      <c r="C24" s="47" t="s">
        <v>68</v>
      </c>
      <c r="D24" s="85" t="s">
        <v>218</v>
      </c>
      <c r="E24" s="49" t="s">
        <v>53</v>
      </c>
      <c r="F24" s="49">
        <v>3</v>
      </c>
      <c r="G24" s="18"/>
      <c r="H24" s="109"/>
      <c r="I24" s="109"/>
      <c r="J24" s="138"/>
      <c r="K24" s="107"/>
      <c r="L24" s="107"/>
      <c r="M24" s="107"/>
      <c r="N24" s="107"/>
      <c r="O24" s="107"/>
      <c r="P24" s="23"/>
      <c r="Q24" s="18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</row>
    <row r="25" spans="2:93" s="12" customFormat="1">
      <c r="B25" s="19"/>
      <c r="C25" s="47">
        <f>C20+1</f>
        <v>5</v>
      </c>
      <c r="D25" s="62" t="s">
        <v>69</v>
      </c>
      <c r="E25" s="49" t="s">
        <v>53</v>
      </c>
      <c r="F25" s="49">
        <v>3</v>
      </c>
      <c r="G25" s="18"/>
      <c r="H25" s="109"/>
      <c r="I25" s="109"/>
      <c r="J25" s="138"/>
      <c r="K25" s="107"/>
      <c r="L25" s="107"/>
      <c r="M25" s="107"/>
      <c r="N25" s="107"/>
      <c r="O25" s="107"/>
      <c r="P25" s="23"/>
      <c r="Q25" s="18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</row>
    <row r="26" spans="2:93" s="12" customFormat="1">
      <c r="B26" s="19"/>
      <c r="C26" s="47">
        <f>C25+1</f>
        <v>6</v>
      </c>
      <c r="D26" s="48" t="s">
        <v>70</v>
      </c>
      <c r="E26" s="49" t="s">
        <v>53</v>
      </c>
      <c r="F26" s="49">
        <v>3</v>
      </c>
      <c r="G26" s="18"/>
      <c r="H26" s="109"/>
      <c r="I26" s="109"/>
      <c r="J26" s="138"/>
      <c r="K26" s="107"/>
      <c r="L26" s="107"/>
      <c r="M26" s="107"/>
      <c r="N26" s="107"/>
      <c r="O26" s="107"/>
      <c r="P26" s="23"/>
      <c r="Q26" s="18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</row>
    <row r="27" spans="2:93" s="12" customFormat="1">
      <c r="B27" s="19"/>
      <c r="C27" s="47">
        <f>C26+1</f>
        <v>7</v>
      </c>
      <c r="D27" s="62" t="s">
        <v>71</v>
      </c>
      <c r="E27" s="49" t="s">
        <v>53</v>
      </c>
      <c r="F27" s="49">
        <v>3</v>
      </c>
      <c r="G27" s="18"/>
      <c r="H27" s="109"/>
      <c r="I27" s="109"/>
      <c r="J27" s="138"/>
      <c r="K27" s="107"/>
      <c r="L27" s="107"/>
      <c r="M27" s="107"/>
      <c r="N27" s="107"/>
      <c r="O27" s="107"/>
      <c r="P27" s="23"/>
      <c r="Q27" s="18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</row>
    <row r="28" spans="2:93" s="12" customFormat="1">
      <c r="B28" s="19"/>
      <c r="C28" s="21"/>
      <c r="D28" s="129"/>
      <c r="E28" s="21"/>
      <c r="F28" s="21"/>
      <c r="G28" s="18"/>
      <c r="H28" s="136"/>
      <c r="I28" s="137"/>
      <c r="J28" s="136"/>
      <c r="K28" s="136"/>
      <c r="L28" s="136"/>
      <c r="M28" s="136"/>
      <c r="N28" s="136"/>
      <c r="O28" s="136"/>
      <c r="P28" s="23"/>
      <c r="Q28" s="18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</row>
    <row r="29" spans="2:93" s="12" customFormat="1">
      <c r="B29" s="19"/>
      <c r="C29" s="44" t="s">
        <v>72</v>
      </c>
      <c r="D29" s="60" t="s">
        <v>73</v>
      </c>
      <c r="E29" s="21"/>
      <c r="F29" s="21"/>
      <c r="G29" s="18"/>
      <c r="H29" s="63"/>
      <c r="I29" s="110"/>
      <c r="J29" s="63"/>
      <c r="K29" s="63"/>
      <c r="L29" s="63"/>
      <c r="M29" s="63"/>
      <c r="N29" s="63"/>
      <c r="O29" s="63"/>
      <c r="P29" s="23"/>
      <c r="Q29" s="18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</row>
    <row r="30" spans="2:93" s="12" customFormat="1">
      <c r="B30" s="19"/>
      <c r="C30" s="47">
        <v>8</v>
      </c>
      <c r="D30" s="48" t="s">
        <v>74</v>
      </c>
      <c r="E30" s="49" t="s">
        <v>53</v>
      </c>
      <c r="F30" s="49">
        <v>3</v>
      </c>
      <c r="G30" s="18"/>
      <c r="H30" s="109"/>
      <c r="I30" s="109"/>
      <c r="J30" s="138"/>
      <c r="K30" s="107"/>
      <c r="L30" s="107"/>
      <c r="M30" s="107"/>
      <c r="N30" s="107"/>
      <c r="O30" s="107"/>
      <c r="P30" s="23"/>
      <c r="Q30" s="18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2:93" s="12" customFormat="1">
      <c r="B31" s="19"/>
      <c r="C31" s="47">
        <f>C30+1</f>
        <v>9</v>
      </c>
      <c r="D31" s="48" t="s">
        <v>75</v>
      </c>
      <c r="E31" s="49" t="s">
        <v>53</v>
      </c>
      <c r="F31" s="49">
        <v>3</v>
      </c>
      <c r="G31" s="18"/>
      <c r="H31" s="109"/>
      <c r="I31" s="109"/>
      <c r="J31" s="138"/>
      <c r="K31" s="107"/>
      <c r="L31" s="107"/>
      <c r="M31" s="107"/>
      <c r="N31" s="107"/>
      <c r="O31" s="107"/>
      <c r="P31" s="23"/>
      <c r="Q31" s="18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</row>
    <row r="32" spans="2:93" s="12" customFormat="1">
      <c r="B32" s="19"/>
      <c r="C32" s="21"/>
      <c r="D32" s="129"/>
      <c r="E32" s="21"/>
      <c r="F32" s="21"/>
      <c r="G32" s="18"/>
      <c r="H32" s="136"/>
      <c r="I32" s="137"/>
      <c r="J32" s="136"/>
      <c r="K32" s="136"/>
      <c r="L32" s="136"/>
      <c r="M32" s="136"/>
      <c r="N32" s="136"/>
      <c r="O32" s="136"/>
      <c r="P32" s="23"/>
      <c r="Q32" s="18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</row>
    <row r="33" spans="1:93" s="12" customFormat="1">
      <c r="B33" s="19"/>
      <c r="C33" s="44" t="s">
        <v>76</v>
      </c>
      <c r="D33" s="60" t="s">
        <v>77</v>
      </c>
      <c r="E33" s="21"/>
      <c r="F33" s="21"/>
      <c r="G33" s="18"/>
      <c r="H33" s="63"/>
      <c r="I33" s="110"/>
      <c r="J33" s="63"/>
      <c r="K33" s="63"/>
      <c r="L33" s="63"/>
      <c r="M33" s="63"/>
      <c r="N33" s="63"/>
      <c r="O33" s="63"/>
      <c r="P33" s="23"/>
      <c r="Q33" s="18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</row>
    <row r="34" spans="1:93" s="12" customFormat="1">
      <c r="B34" s="19"/>
      <c r="C34" s="47">
        <v>10</v>
      </c>
      <c r="D34" s="48" t="s">
        <v>78</v>
      </c>
      <c r="E34" s="49" t="s">
        <v>53</v>
      </c>
      <c r="F34" s="49">
        <v>3</v>
      </c>
      <c r="G34" s="18"/>
      <c r="H34" s="109"/>
      <c r="I34" s="109"/>
      <c r="J34" s="138"/>
      <c r="K34" s="54">
        <f t="shared" ref="K34:O34" si="2">SUM(K35:K39)</f>
        <v>0</v>
      </c>
      <c r="L34" s="54">
        <f t="shared" si="2"/>
        <v>0</v>
      </c>
      <c r="M34" s="54">
        <f t="shared" si="2"/>
        <v>0</v>
      </c>
      <c r="N34" s="54">
        <f t="shared" si="2"/>
        <v>0</v>
      </c>
      <c r="O34" s="54">
        <f t="shared" si="2"/>
        <v>0</v>
      </c>
      <c r="P34" s="23"/>
      <c r="Q34" s="18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</row>
    <row r="35" spans="1:93" s="12" customFormat="1">
      <c r="B35" s="19"/>
      <c r="C35" s="47" t="s">
        <v>79</v>
      </c>
      <c r="D35" s="85" t="s">
        <v>80</v>
      </c>
      <c r="E35" s="49" t="s">
        <v>53</v>
      </c>
      <c r="F35" s="49">
        <v>3</v>
      </c>
      <c r="G35" s="18"/>
      <c r="H35" s="109"/>
      <c r="I35" s="109"/>
      <c r="J35" s="138"/>
      <c r="K35" s="107"/>
      <c r="L35" s="107"/>
      <c r="M35" s="107"/>
      <c r="N35" s="107"/>
      <c r="O35" s="107"/>
      <c r="P35" s="23"/>
      <c r="Q35" s="18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</row>
    <row r="36" spans="1:93" s="12" customFormat="1">
      <c r="B36" s="19"/>
      <c r="C36" s="47" t="s">
        <v>81</v>
      </c>
      <c r="D36" s="85" t="s">
        <v>82</v>
      </c>
      <c r="E36" s="49" t="s">
        <v>53</v>
      </c>
      <c r="F36" s="49">
        <v>3</v>
      </c>
      <c r="G36" s="18"/>
      <c r="H36" s="109"/>
      <c r="I36" s="109"/>
      <c r="J36" s="138"/>
      <c r="K36" s="107"/>
      <c r="L36" s="107"/>
      <c r="M36" s="107"/>
      <c r="N36" s="107"/>
      <c r="O36" s="107"/>
      <c r="P36" s="23"/>
      <c r="Q36" s="18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</row>
    <row r="37" spans="1:93" s="12" customFormat="1">
      <c r="B37" s="19"/>
      <c r="C37" s="47" t="s">
        <v>83</v>
      </c>
      <c r="D37" s="85" t="s">
        <v>84</v>
      </c>
      <c r="E37" s="49" t="s">
        <v>53</v>
      </c>
      <c r="F37" s="49">
        <v>3</v>
      </c>
      <c r="G37" s="18"/>
      <c r="H37" s="109"/>
      <c r="I37" s="109"/>
      <c r="J37" s="138"/>
      <c r="K37" s="107"/>
      <c r="L37" s="107"/>
      <c r="M37" s="107"/>
      <c r="N37" s="107"/>
      <c r="O37" s="107"/>
      <c r="P37" s="23"/>
      <c r="Q37" s="18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</row>
    <row r="38" spans="1:93" s="12" customFormat="1">
      <c r="B38" s="19"/>
      <c r="C38" s="47" t="s">
        <v>85</v>
      </c>
      <c r="D38" s="85" t="s">
        <v>86</v>
      </c>
      <c r="E38" s="49" t="s">
        <v>53</v>
      </c>
      <c r="F38" s="49">
        <v>3</v>
      </c>
      <c r="G38" s="18"/>
      <c r="H38" s="109"/>
      <c r="I38" s="109"/>
      <c r="J38" s="138"/>
      <c r="K38" s="107"/>
      <c r="L38" s="107"/>
      <c r="M38" s="107"/>
      <c r="N38" s="107"/>
      <c r="O38" s="107"/>
      <c r="P38" s="23"/>
      <c r="Q38" s="18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</row>
    <row r="39" spans="1:93" s="12" customFormat="1">
      <c r="B39" s="19"/>
      <c r="C39" s="47" t="s">
        <v>87</v>
      </c>
      <c r="D39" s="85" t="s">
        <v>88</v>
      </c>
      <c r="E39" s="49" t="s">
        <v>53</v>
      </c>
      <c r="F39" s="49">
        <v>3</v>
      </c>
      <c r="G39" s="18"/>
      <c r="H39" s="109"/>
      <c r="I39" s="109"/>
      <c r="J39" s="138"/>
      <c r="K39" s="107"/>
      <c r="L39" s="107"/>
      <c r="M39" s="107"/>
      <c r="N39" s="107"/>
      <c r="O39" s="107"/>
      <c r="P39" s="23"/>
      <c r="Q39" s="18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</row>
    <row r="40" spans="1:93" s="12" customFormat="1">
      <c r="B40" s="19"/>
      <c r="C40" s="21"/>
      <c r="D40" s="129"/>
      <c r="E40" s="21"/>
      <c r="F40" s="21"/>
      <c r="G40" s="18"/>
      <c r="H40" s="136"/>
      <c r="I40" s="137"/>
      <c r="J40" s="136"/>
      <c r="K40" s="136"/>
      <c r="L40" s="136"/>
      <c r="M40" s="136"/>
      <c r="N40" s="136"/>
      <c r="O40" s="136"/>
      <c r="P40" s="23"/>
      <c r="Q40" s="18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</row>
    <row r="41" spans="1:93" s="12" customFormat="1">
      <c r="B41" s="19"/>
      <c r="C41" s="44" t="s">
        <v>89</v>
      </c>
      <c r="D41" s="60" t="s">
        <v>90</v>
      </c>
      <c r="E41" s="21"/>
      <c r="F41" s="21"/>
      <c r="G41" s="18"/>
      <c r="H41" s="63"/>
      <c r="I41" s="110"/>
      <c r="J41" s="63"/>
      <c r="K41" s="63"/>
      <c r="L41" s="63"/>
      <c r="M41" s="63"/>
      <c r="N41" s="63"/>
      <c r="O41" s="63"/>
      <c r="P41" s="23"/>
      <c r="Q41" s="18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</row>
    <row r="42" spans="1:93" s="12" customFormat="1">
      <c r="B42" s="19"/>
      <c r="C42" s="47">
        <v>11</v>
      </c>
      <c r="D42" s="48" t="s">
        <v>91</v>
      </c>
      <c r="E42" s="49" t="s">
        <v>53</v>
      </c>
      <c r="F42" s="49">
        <v>3</v>
      </c>
      <c r="G42" s="18"/>
      <c r="H42" s="109"/>
      <c r="I42" s="109"/>
      <c r="J42" s="138"/>
      <c r="K42" s="107"/>
      <c r="L42" s="107"/>
      <c r="M42" s="107"/>
      <c r="N42" s="107"/>
      <c r="O42" s="107"/>
      <c r="P42" s="23"/>
      <c r="Q42" s="18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</row>
    <row r="43" spans="1:93" s="12" customFormat="1">
      <c r="B43" s="19"/>
      <c r="C43" s="47">
        <f>C42+1</f>
        <v>12</v>
      </c>
      <c r="D43" s="62" t="s">
        <v>92</v>
      </c>
      <c r="E43" s="49" t="s">
        <v>53</v>
      </c>
      <c r="F43" s="49">
        <v>3</v>
      </c>
      <c r="G43" s="18"/>
      <c r="H43" s="109"/>
      <c r="I43" s="109"/>
      <c r="J43" s="138"/>
      <c r="K43" s="107"/>
      <c r="L43" s="107"/>
      <c r="M43" s="107"/>
      <c r="N43" s="107"/>
      <c r="O43" s="107"/>
      <c r="P43" s="23"/>
      <c r="Q43" s="18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</row>
    <row r="44" spans="1:93" s="12" customFormat="1">
      <c r="B44" s="19"/>
      <c r="C44" s="47">
        <f>C43+1</f>
        <v>13</v>
      </c>
      <c r="D44" s="62" t="s">
        <v>93</v>
      </c>
      <c r="E44" s="49" t="s">
        <v>53</v>
      </c>
      <c r="F44" s="49">
        <v>3</v>
      </c>
      <c r="G44" s="18"/>
      <c r="H44" s="109"/>
      <c r="I44" s="109"/>
      <c r="J44" s="138"/>
      <c r="K44" s="107"/>
      <c r="L44" s="107"/>
      <c r="M44" s="107"/>
      <c r="N44" s="107"/>
      <c r="O44" s="107"/>
      <c r="P44" s="23"/>
      <c r="Q44" s="18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</row>
    <row r="45" spans="1:93" s="12" customFormat="1">
      <c r="B45" s="19"/>
      <c r="C45" s="47">
        <f>C44+1</f>
        <v>14</v>
      </c>
      <c r="D45" s="62" t="s">
        <v>94</v>
      </c>
      <c r="E45" s="49" t="s">
        <v>53</v>
      </c>
      <c r="F45" s="49">
        <v>3</v>
      </c>
      <c r="G45" s="18"/>
      <c r="H45" s="109"/>
      <c r="I45" s="109"/>
      <c r="J45" s="138"/>
      <c r="K45" s="107"/>
      <c r="L45" s="107"/>
      <c r="M45" s="107"/>
      <c r="N45" s="107"/>
      <c r="O45" s="107"/>
      <c r="P45" s="23"/>
      <c r="Q45" s="18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</row>
    <row r="46" spans="1:93" s="12" customFormat="1">
      <c r="B46" s="19"/>
      <c r="C46" s="21"/>
      <c r="D46" s="129"/>
      <c r="E46" s="21"/>
      <c r="F46" s="21"/>
      <c r="G46" s="18"/>
      <c r="H46" s="136"/>
      <c r="I46" s="137"/>
      <c r="J46" s="136"/>
      <c r="K46" s="136"/>
      <c r="L46" s="136"/>
      <c r="M46" s="136"/>
      <c r="N46" s="136"/>
      <c r="O46" s="136"/>
      <c r="P46" s="23"/>
      <c r="Q46" s="18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</row>
    <row r="47" spans="1:93" s="12" customFormat="1">
      <c r="A47" s="55"/>
      <c r="C47" s="44" t="s">
        <v>95</v>
      </c>
      <c r="D47" s="60" t="s">
        <v>96</v>
      </c>
      <c r="E47" s="21"/>
      <c r="F47" s="21"/>
      <c r="G47" s="18"/>
      <c r="H47" s="63"/>
      <c r="I47" s="110"/>
      <c r="J47" s="63"/>
      <c r="K47" s="63"/>
      <c r="L47" s="63"/>
      <c r="M47" s="63"/>
      <c r="N47" s="63"/>
      <c r="O47" s="63"/>
      <c r="P47" s="55"/>
    </row>
    <row r="48" spans="1:93" s="12" customFormat="1">
      <c r="A48" s="55"/>
      <c r="C48" s="47">
        <v>15</v>
      </c>
      <c r="D48" s="48" t="s">
        <v>97</v>
      </c>
      <c r="E48" s="49" t="s">
        <v>53</v>
      </c>
      <c r="F48" s="49">
        <v>3</v>
      </c>
      <c r="G48" s="18"/>
      <c r="H48" s="109"/>
      <c r="I48" s="109"/>
      <c r="J48" s="138"/>
      <c r="K48" s="107"/>
      <c r="L48" s="107"/>
      <c r="M48" s="107"/>
      <c r="N48" s="107"/>
      <c r="O48" s="107"/>
      <c r="P48" s="55"/>
    </row>
    <row r="49" spans="1:16" s="12" customFormat="1">
      <c r="A49" s="55"/>
      <c r="C49" s="47">
        <f>C48+1</f>
        <v>16</v>
      </c>
      <c r="D49" s="62" t="s">
        <v>98</v>
      </c>
      <c r="E49" s="49" t="s">
        <v>53</v>
      </c>
      <c r="F49" s="49">
        <v>3</v>
      </c>
      <c r="G49" s="18"/>
      <c r="H49" s="109"/>
      <c r="I49" s="109"/>
      <c r="J49" s="138"/>
      <c r="K49" s="107"/>
      <c r="L49" s="107"/>
      <c r="M49" s="107"/>
      <c r="N49" s="107"/>
      <c r="O49" s="107"/>
      <c r="P49" s="55"/>
    </row>
    <row r="50" spans="1:16" s="12" customFormat="1">
      <c r="A50" s="55"/>
      <c r="H50" s="64"/>
      <c r="I50" s="111"/>
      <c r="J50" s="64"/>
      <c r="K50" s="64"/>
      <c r="L50" s="64"/>
      <c r="M50" s="64"/>
      <c r="N50" s="64"/>
      <c r="O50" s="64"/>
      <c r="P50" s="55"/>
    </row>
    <row r="51" spans="1:16" s="12" customFormat="1">
      <c r="A51" s="55"/>
      <c r="C51" s="44" t="s">
        <v>99</v>
      </c>
      <c r="D51" s="60" t="s">
        <v>219</v>
      </c>
      <c r="E51" s="21"/>
      <c r="F51" s="21"/>
      <c r="G51" s="18"/>
      <c r="H51" s="63"/>
      <c r="I51" s="110"/>
      <c r="J51" s="63"/>
      <c r="K51" s="63"/>
      <c r="L51" s="63"/>
      <c r="M51" s="63"/>
      <c r="N51" s="63"/>
      <c r="O51" s="63"/>
      <c r="P51" s="55"/>
    </row>
    <row r="52" spans="1:16" s="12" customFormat="1">
      <c r="A52" s="55"/>
      <c r="C52" s="47">
        <v>17</v>
      </c>
      <c r="D52" s="48" t="s">
        <v>220</v>
      </c>
      <c r="E52" s="49" t="s">
        <v>53</v>
      </c>
      <c r="F52" s="49">
        <v>3</v>
      </c>
      <c r="G52" s="18"/>
      <c r="H52" s="109"/>
      <c r="I52" s="109"/>
      <c r="J52" s="138"/>
      <c r="K52" s="107"/>
      <c r="L52" s="107"/>
      <c r="M52" s="107"/>
      <c r="N52" s="107"/>
      <c r="O52" s="107"/>
      <c r="P52" s="55"/>
    </row>
    <row r="53" spans="1:16" s="12" customFormat="1">
      <c r="A53" s="55"/>
      <c r="C53" s="21"/>
      <c r="D53" s="129"/>
      <c r="E53" s="21"/>
      <c r="F53" s="21"/>
      <c r="G53" s="18"/>
      <c r="H53" s="136"/>
      <c r="I53" s="137"/>
      <c r="J53" s="136"/>
      <c r="K53" s="136"/>
      <c r="L53" s="136"/>
      <c r="M53" s="136"/>
      <c r="N53" s="136"/>
      <c r="O53" s="136"/>
      <c r="P53" s="23"/>
    </row>
    <row r="54" spans="1:16" s="12" customFormat="1">
      <c r="A54" s="55"/>
      <c r="C54" s="44" t="s">
        <v>100</v>
      </c>
      <c r="D54" s="45" t="s">
        <v>221</v>
      </c>
      <c r="E54" s="46"/>
      <c r="F54" s="18"/>
      <c r="G54" s="18"/>
      <c r="H54" s="28"/>
      <c r="I54" s="28"/>
      <c r="J54" s="28"/>
      <c r="K54" s="28"/>
      <c r="L54" s="28"/>
      <c r="M54" s="28"/>
      <c r="N54" s="28"/>
      <c r="O54" s="28"/>
      <c r="P54" s="55"/>
    </row>
    <row r="55" spans="1:16" s="12" customFormat="1">
      <c r="A55" s="55"/>
      <c r="C55" s="47">
        <v>18</v>
      </c>
      <c r="D55" s="48" t="s">
        <v>222</v>
      </c>
      <c r="E55" s="49" t="s">
        <v>195</v>
      </c>
      <c r="F55" s="49">
        <v>0</v>
      </c>
      <c r="G55" s="18"/>
      <c r="H55" s="156"/>
      <c r="I55" s="156"/>
      <c r="J55" s="157"/>
      <c r="K55" s="106"/>
      <c r="L55" s="106"/>
      <c r="M55" s="106"/>
      <c r="N55" s="106"/>
      <c r="O55" s="106"/>
      <c r="P55" s="55"/>
    </row>
    <row r="56" spans="1:16" s="12" customFormat="1">
      <c r="A56" s="55"/>
      <c r="C56" s="21"/>
      <c r="D56" s="129"/>
      <c r="E56" s="21"/>
      <c r="F56" s="21"/>
      <c r="G56" s="18"/>
      <c r="H56" s="136"/>
      <c r="I56" s="137"/>
      <c r="J56" s="136"/>
      <c r="K56" s="136"/>
      <c r="L56" s="136"/>
      <c r="M56" s="136"/>
      <c r="N56" s="136"/>
      <c r="O56" s="136"/>
      <c r="P56" s="23"/>
    </row>
    <row r="57" spans="1:16" s="12" customFormat="1">
      <c r="A57" s="55"/>
      <c r="C57" s="44" t="s">
        <v>223</v>
      </c>
      <c r="D57" s="60" t="s">
        <v>101</v>
      </c>
      <c r="E57" s="21"/>
      <c r="F57" s="21"/>
      <c r="G57" s="18"/>
      <c r="H57" s="63"/>
      <c r="I57" s="63"/>
      <c r="J57" s="63"/>
      <c r="K57" s="63"/>
      <c r="L57" s="63"/>
      <c r="M57" s="63"/>
      <c r="N57" s="63"/>
      <c r="O57" s="63"/>
      <c r="P57" s="55"/>
    </row>
    <row r="58" spans="1:16" s="12" customFormat="1">
      <c r="A58" s="55"/>
      <c r="C58" s="47">
        <v>19</v>
      </c>
      <c r="D58" s="48" t="s">
        <v>52</v>
      </c>
      <c r="E58" s="49" t="s">
        <v>53</v>
      </c>
      <c r="F58" s="49">
        <v>3</v>
      </c>
      <c r="G58" s="18"/>
      <c r="H58" s="109"/>
      <c r="I58" s="109"/>
      <c r="J58" s="138"/>
      <c r="K58" s="103">
        <f t="shared" ref="K58:O58" si="3">K12</f>
        <v>0</v>
      </c>
      <c r="L58" s="103">
        <f t="shared" si="3"/>
        <v>0</v>
      </c>
      <c r="M58" s="103">
        <f t="shared" si="3"/>
        <v>0</v>
      </c>
      <c r="N58" s="103">
        <f>N12</f>
        <v>0</v>
      </c>
      <c r="O58" s="103">
        <f t="shared" si="3"/>
        <v>0</v>
      </c>
      <c r="P58" s="55"/>
    </row>
    <row r="59" spans="1:16" s="12" customFormat="1">
      <c r="A59" s="55"/>
      <c r="C59" s="47">
        <f t="shared" ref="C59:C66" si="4">C58+1</f>
        <v>20</v>
      </c>
      <c r="D59" s="48" t="s">
        <v>57</v>
      </c>
      <c r="E59" s="49" t="s">
        <v>53</v>
      </c>
      <c r="F59" s="49">
        <v>3</v>
      </c>
      <c r="G59" s="18"/>
      <c r="H59" s="109"/>
      <c r="I59" s="109"/>
      <c r="J59" s="138"/>
      <c r="K59" s="54">
        <f t="shared" ref="K59:O59" si="5">SUM(K16:K17)</f>
        <v>0</v>
      </c>
      <c r="L59" s="54">
        <f t="shared" si="5"/>
        <v>0</v>
      </c>
      <c r="M59" s="54">
        <f t="shared" si="5"/>
        <v>0</v>
      </c>
      <c r="N59" s="54">
        <f t="shared" si="5"/>
        <v>0</v>
      </c>
      <c r="O59" s="54">
        <f t="shared" si="5"/>
        <v>0</v>
      </c>
      <c r="P59" s="55"/>
    </row>
    <row r="60" spans="1:16" s="12" customFormat="1">
      <c r="A60" s="55"/>
      <c r="C60" s="47">
        <f t="shared" si="4"/>
        <v>21</v>
      </c>
      <c r="D60" s="62" t="s">
        <v>61</v>
      </c>
      <c r="E60" s="49" t="s">
        <v>53</v>
      </c>
      <c r="F60" s="49">
        <v>3</v>
      </c>
      <c r="G60" s="18"/>
      <c r="H60" s="109"/>
      <c r="I60" s="109"/>
      <c r="J60" s="138"/>
      <c r="K60" s="54">
        <f>K20+SUM(K25:K27)</f>
        <v>0</v>
      </c>
      <c r="L60" s="54">
        <f t="shared" ref="L60:O60" si="6">L20+SUM(L25:L27)</f>
        <v>0</v>
      </c>
      <c r="M60" s="54">
        <f>M20+SUM(M25:M27)</f>
        <v>0</v>
      </c>
      <c r="N60" s="54">
        <f t="shared" si="6"/>
        <v>0</v>
      </c>
      <c r="O60" s="54">
        <f t="shared" si="6"/>
        <v>0</v>
      </c>
      <c r="P60" s="55"/>
    </row>
    <row r="61" spans="1:16" s="12" customFormat="1">
      <c r="A61" s="55"/>
      <c r="C61" s="47">
        <f t="shared" si="4"/>
        <v>22</v>
      </c>
      <c r="D61" s="62" t="s">
        <v>73</v>
      </c>
      <c r="E61" s="49" t="s">
        <v>53</v>
      </c>
      <c r="F61" s="49">
        <v>3</v>
      </c>
      <c r="G61" s="18"/>
      <c r="H61" s="109"/>
      <c r="I61" s="109"/>
      <c r="J61" s="138"/>
      <c r="K61" s="139">
        <f t="shared" ref="K61:O61" si="7">SUM(K30:K31)</f>
        <v>0</v>
      </c>
      <c r="L61" s="139">
        <f t="shared" si="7"/>
        <v>0</v>
      </c>
      <c r="M61" s="139">
        <f t="shared" si="7"/>
        <v>0</v>
      </c>
      <c r="N61" s="139">
        <f t="shared" si="7"/>
        <v>0</v>
      </c>
      <c r="O61" s="139">
        <f t="shared" si="7"/>
        <v>0</v>
      </c>
      <c r="P61" s="55"/>
    </row>
    <row r="62" spans="1:16" s="12" customFormat="1">
      <c r="A62" s="55"/>
      <c r="C62" s="47">
        <f t="shared" si="4"/>
        <v>23</v>
      </c>
      <c r="D62" s="62" t="s">
        <v>77</v>
      </c>
      <c r="E62" s="49" t="s">
        <v>53</v>
      </c>
      <c r="F62" s="49">
        <v>3</v>
      </c>
      <c r="G62" s="18"/>
      <c r="H62" s="109"/>
      <c r="I62" s="109"/>
      <c r="J62" s="138"/>
      <c r="K62" s="103">
        <f t="shared" ref="K62:O62" si="8">K34</f>
        <v>0</v>
      </c>
      <c r="L62" s="103">
        <f t="shared" si="8"/>
        <v>0</v>
      </c>
      <c r="M62" s="103">
        <f t="shared" si="8"/>
        <v>0</v>
      </c>
      <c r="N62" s="103">
        <f t="shared" si="8"/>
        <v>0</v>
      </c>
      <c r="O62" s="103">
        <f t="shared" si="8"/>
        <v>0</v>
      </c>
      <c r="P62" s="55"/>
    </row>
    <row r="63" spans="1:16" s="12" customFormat="1">
      <c r="A63" s="55"/>
      <c r="C63" s="47">
        <f t="shared" si="4"/>
        <v>24</v>
      </c>
      <c r="D63" s="62" t="s">
        <v>90</v>
      </c>
      <c r="E63" s="49" t="s">
        <v>53</v>
      </c>
      <c r="F63" s="49">
        <v>3</v>
      </c>
      <c r="G63" s="18"/>
      <c r="H63" s="109"/>
      <c r="I63" s="109"/>
      <c r="J63" s="138"/>
      <c r="K63" s="54">
        <f t="shared" ref="K63:O63" si="9">SUM(K42:K45)</f>
        <v>0</v>
      </c>
      <c r="L63" s="54">
        <f t="shared" si="9"/>
        <v>0</v>
      </c>
      <c r="M63" s="54">
        <f t="shared" si="9"/>
        <v>0</v>
      </c>
      <c r="N63" s="54">
        <f t="shared" si="9"/>
        <v>0</v>
      </c>
      <c r="O63" s="54">
        <f t="shared" si="9"/>
        <v>0</v>
      </c>
      <c r="P63" s="55"/>
    </row>
    <row r="64" spans="1:16" s="12" customFormat="1">
      <c r="A64" s="55"/>
      <c r="C64" s="47">
        <f t="shared" si="4"/>
        <v>25</v>
      </c>
      <c r="D64" s="62" t="s">
        <v>96</v>
      </c>
      <c r="E64" s="49" t="s">
        <v>53</v>
      </c>
      <c r="F64" s="49">
        <v>3</v>
      </c>
      <c r="G64" s="18"/>
      <c r="H64" s="109"/>
      <c r="I64" s="109"/>
      <c r="J64" s="138"/>
      <c r="K64" s="54">
        <f t="shared" ref="K64:O64" si="10">SUM(K48:K49)</f>
        <v>0</v>
      </c>
      <c r="L64" s="54">
        <f t="shared" si="10"/>
        <v>0</v>
      </c>
      <c r="M64" s="54">
        <f t="shared" si="10"/>
        <v>0</v>
      </c>
      <c r="N64" s="54">
        <f t="shared" si="10"/>
        <v>0</v>
      </c>
      <c r="O64" s="54">
        <f t="shared" si="10"/>
        <v>0</v>
      </c>
      <c r="P64" s="55"/>
    </row>
    <row r="65" spans="1:16" s="12" customFormat="1">
      <c r="A65" s="55"/>
      <c r="C65" s="47">
        <f t="shared" si="4"/>
        <v>26</v>
      </c>
      <c r="D65" s="48" t="s">
        <v>220</v>
      </c>
      <c r="E65" s="49" t="s">
        <v>53</v>
      </c>
      <c r="F65" s="49">
        <v>3</v>
      </c>
      <c r="G65" s="18"/>
      <c r="H65" s="109"/>
      <c r="I65" s="109"/>
      <c r="J65" s="138"/>
      <c r="K65" s="103">
        <f t="shared" ref="K65:O65" si="11">K52</f>
        <v>0</v>
      </c>
      <c r="L65" s="103">
        <f t="shared" si="11"/>
        <v>0</v>
      </c>
      <c r="M65" s="103">
        <f t="shared" si="11"/>
        <v>0</v>
      </c>
      <c r="N65" s="103">
        <f t="shared" si="11"/>
        <v>0</v>
      </c>
      <c r="O65" s="103">
        <f t="shared" si="11"/>
        <v>0</v>
      </c>
      <c r="P65" s="55"/>
    </row>
    <row r="66" spans="1:16" s="12" customFormat="1">
      <c r="A66" s="55"/>
      <c r="C66" s="47">
        <f t="shared" si="4"/>
        <v>27</v>
      </c>
      <c r="D66" s="62" t="s">
        <v>102</v>
      </c>
      <c r="E66" s="49" t="s">
        <v>53</v>
      </c>
      <c r="F66" s="49">
        <v>3</v>
      </c>
      <c r="G66" s="18"/>
      <c r="H66" s="109"/>
      <c r="I66" s="109"/>
      <c r="J66" s="138"/>
      <c r="K66" s="54">
        <f>SUM(K58:K65)</f>
        <v>0</v>
      </c>
      <c r="L66" s="54">
        <f t="shared" ref="L66:O66" si="12">SUM(L58:L65)</f>
        <v>0</v>
      </c>
      <c r="M66" s="54">
        <f t="shared" si="12"/>
        <v>0</v>
      </c>
      <c r="N66" s="54">
        <f t="shared" si="12"/>
        <v>0</v>
      </c>
      <c r="O66" s="54">
        <f t="shared" si="12"/>
        <v>0</v>
      </c>
      <c r="P66" s="55"/>
    </row>
    <row r="67" spans="1:16" s="12" customFormat="1" ht="16" thickBot="1">
      <c r="A67" s="55"/>
      <c r="B67" s="56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8"/>
    </row>
    <row r="68" spans="1:16" s="12" customFormat="1">
      <c r="C68" s="65"/>
    </row>
    <row r="69" spans="1:16" s="12" customFormat="1"/>
    <row r="70" spans="1:16" s="12" customFormat="1"/>
    <row r="71" spans="1:16" s="12" customFormat="1"/>
    <row r="72" spans="1:16" s="12" customFormat="1"/>
    <row r="73" spans="1:16" s="12" customFormat="1"/>
    <row r="74" spans="1:16" s="12" customFormat="1"/>
    <row r="75" spans="1:16" s="12" customFormat="1"/>
    <row r="76" spans="1:16" s="12" customFormat="1"/>
    <row r="77" spans="1:16" s="12" customFormat="1"/>
    <row r="78" spans="1:16" s="12" customFormat="1"/>
    <row r="79" spans="1:16" s="12" customFormat="1"/>
    <row r="80" spans="1:16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pans="3:15" s="12" customFormat="1"/>
    <row r="370" spans="3:15" s="12" customFormat="1"/>
    <row r="371" spans="3:15" s="12" customFormat="1"/>
    <row r="372" spans="3:15" s="12" customFormat="1"/>
    <row r="373" spans="3:15" s="12" customFormat="1"/>
    <row r="374" spans="3:15" s="12" customFormat="1"/>
    <row r="375" spans="3:15" s="12" customFormat="1">
      <c r="C375" s="3"/>
      <c r="D375" s="3"/>
      <c r="E375" s="3"/>
      <c r="F375" s="3"/>
      <c r="H375" s="3"/>
      <c r="I375" s="3"/>
      <c r="K375" s="3"/>
      <c r="L375" s="3"/>
      <c r="M375" s="3"/>
      <c r="N375" s="3"/>
      <c r="O375" s="3"/>
    </row>
    <row r="376" spans="3:15" s="12" customFormat="1">
      <c r="C376" s="3"/>
      <c r="D376" s="3"/>
      <c r="E376" s="3"/>
      <c r="F376" s="3"/>
      <c r="H376" s="3"/>
      <c r="I376" s="3"/>
      <c r="K376" s="3"/>
      <c r="L376" s="3"/>
      <c r="M376" s="3"/>
      <c r="N376" s="3"/>
      <c r="O376" s="3"/>
    </row>
    <row r="377" spans="3:15" s="12" customFormat="1">
      <c r="C377" s="3"/>
      <c r="D377" s="3"/>
      <c r="E377" s="3"/>
      <c r="F377" s="3"/>
      <c r="H377" s="3"/>
      <c r="I377" s="3"/>
      <c r="K377" s="3"/>
      <c r="L377" s="3"/>
      <c r="M377" s="3"/>
      <c r="N377" s="3"/>
      <c r="O377" s="3"/>
    </row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8" orientation="landscape" horizontalDpi="300" verticalDpi="300" r:id="rId1"/>
  <ignoredErrors>
    <ignoredError sqref="K60:M60 K20:M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L413"/>
  <sheetViews>
    <sheetView tabSelected="1" topLeftCell="A71" zoomScale="85" zoomScaleNormal="85" zoomScaleSheetLayoutView="85" workbookViewId="0">
      <selection activeCell="H85" sqref="H85"/>
    </sheetView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45.53515625" style="3" bestFit="1" customWidth="1"/>
    <col min="5" max="5" width="5.07421875" style="3" customWidth="1"/>
    <col min="6" max="6" width="4.69140625" style="3" customWidth="1"/>
    <col min="7" max="7" width="1.3046875" style="12" customWidth="1"/>
    <col min="8" max="12" width="11" style="3" customWidth="1"/>
    <col min="13" max="14" width="2.69140625" style="12" customWidth="1"/>
    <col min="15" max="15" width="0" style="12" hidden="1" customWidth="1"/>
    <col min="16" max="79" width="8.84375" style="12"/>
    <col min="80" max="16384" width="8.84375" style="3"/>
  </cols>
  <sheetData>
    <row r="1" spans="2:90" s="12" customFormat="1" ht="16" thickBot="1"/>
    <row r="2" spans="2:90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7"/>
      <c r="N2" s="18"/>
    </row>
    <row r="3" spans="2:90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23"/>
      <c r="N3" s="18"/>
    </row>
    <row r="4" spans="2:90" s="12" customFormat="1">
      <c r="B4" s="19"/>
      <c r="C4" s="24" t="s">
        <v>107</v>
      </c>
      <c r="D4" s="18"/>
      <c r="E4" s="21"/>
      <c r="F4" s="22"/>
      <c r="G4" s="18"/>
      <c r="H4" s="18"/>
      <c r="I4" s="18"/>
      <c r="J4" s="18"/>
      <c r="K4" s="18"/>
      <c r="L4" s="18"/>
      <c r="M4" s="23"/>
      <c r="N4" s="18"/>
    </row>
    <row r="5" spans="2:90" s="12" customFormat="1">
      <c r="B5" s="19"/>
      <c r="C5" s="25"/>
      <c r="D5" s="18"/>
      <c r="E5" s="21"/>
      <c r="F5" s="21"/>
      <c r="G5" s="18"/>
      <c r="H5" s="189" t="s">
        <v>210</v>
      </c>
      <c r="I5" s="190"/>
      <c r="J5" s="190"/>
      <c r="K5" s="190"/>
      <c r="L5" s="191"/>
      <c r="M5" s="23"/>
      <c r="N5" s="18"/>
    </row>
    <row r="6" spans="2:90" s="26" customFormat="1">
      <c r="B6" s="27"/>
      <c r="C6" s="28"/>
      <c r="D6" s="21"/>
      <c r="E6" s="21"/>
      <c r="F6" s="21"/>
      <c r="G6" s="21"/>
      <c r="H6" s="29">
        <v>1</v>
      </c>
      <c r="I6" s="29">
        <v>2</v>
      </c>
      <c r="J6" s="29">
        <v>3</v>
      </c>
      <c r="K6" s="29">
        <v>4</v>
      </c>
      <c r="L6" s="29">
        <v>5</v>
      </c>
      <c r="M6" s="31"/>
      <c r="N6" s="21"/>
    </row>
    <row r="7" spans="2:90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5" t="s">
        <v>37</v>
      </c>
      <c r="K7" s="35" t="s">
        <v>37</v>
      </c>
      <c r="L7" s="35" t="s">
        <v>37</v>
      </c>
      <c r="M7" s="23"/>
      <c r="N7" s="18"/>
    </row>
    <row r="8" spans="2:90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42</v>
      </c>
      <c r="J8" s="35" t="s">
        <v>42</v>
      </c>
      <c r="K8" s="35" t="s">
        <v>41</v>
      </c>
      <c r="L8" s="35" t="s">
        <v>41</v>
      </c>
      <c r="M8" s="23"/>
      <c r="N8" s="18"/>
    </row>
    <row r="9" spans="2:90" s="12" customFormat="1">
      <c r="B9" s="19"/>
      <c r="C9" s="39"/>
      <c r="D9" s="40"/>
      <c r="E9" s="41"/>
      <c r="F9" s="41"/>
      <c r="G9" s="18"/>
      <c r="H9" s="42" t="s">
        <v>206</v>
      </c>
      <c r="I9" s="42" t="s">
        <v>207</v>
      </c>
      <c r="J9" s="42" t="s">
        <v>208</v>
      </c>
      <c r="K9" s="42" t="s">
        <v>209</v>
      </c>
      <c r="L9" s="42" t="s">
        <v>226</v>
      </c>
      <c r="M9" s="23"/>
      <c r="N9" s="18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</row>
    <row r="10" spans="2:90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3"/>
      <c r="N10" s="18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2:90" s="12" customFormat="1">
      <c r="B11" s="19"/>
      <c r="C11" s="44" t="s">
        <v>45</v>
      </c>
      <c r="D11" s="45" t="s">
        <v>108</v>
      </c>
      <c r="E11" s="46"/>
      <c r="F11" s="18"/>
      <c r="G11" s="18"/>
      <c r="H11" s="28"/>
      <c r="I11" s="28"/>
      <c r="J11" s="28"/>
      <c r="K11" s="28"/>
      <c r="L11" s="28"/>
      <c r="M11" s="23"/>
      <c r="N11" s="18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2:90" s="12" customFormat="1">
      <c r="B12" s="19"/>
      <c r="C12" s="47">
        <v>1</v>
      </c>
      <c r="D12" s="48" t="s">
        <v>109</v>
      </c>
      <c r="E12" s="49" t="s">
        <v>47</v>
      </c>
      <c r="F12" s="49">
        <v>0</v>
      </c>
      <c r="G12" s="18"/>
      <c r="H12" s="106"/>
      <c r="I12" s="106"/>
      <c r="J12" s="106"/>
      <c r="K12" s="106"/>
      <c r="L12" s="106"/>
      <c r="M12" s="23"/>
      <c r="N12" s="18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2:90" s="12" customFormat="1">
      <c r="B13" s="19"/>
      <c r="C13" s="47">
        <f t="shared" ref="C13:C21" si="0">C12+1</f>
        <v>2</v>
      </c>
      <c r="D13" s="48" t="s">
        <v>110</v>
      </c>
      <c r="E13" s="49" t="s">
        <v>47</v>
      </c>
      <c r="F13" s="49">
        <v>0</v>
      </c>
      <c r="G13" s="18"/>
      <c r="H13" s="106"/>
      <c r="I13" s="106"/>
      <c r="J13" s="106"/>
      <c r="K13" s="106"/>
      <c r="L13" s="106"/>
      <c r="M13" s="23"/>
      <c r="N13" s="18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2:90" s="12" customFormat="1">
      <c r="B14" s="19"/>
      <c r="C14" s="47">
        <f t="shared" si="0"/>
        <v>3</v>
      </c>
      <c r="D14" s="48" t="s">
        <v>111</v>
      </c>
      <c r="E14" s="49" t="s">
        <v>49</v>
      </c>
      <c r="F14" s="49">
        <v>1</v>
      </c>
      <c r="G14" s="18"/>
      <c r="H14" s="140" t="e">
        <f>H13/H12</f>
        <v>#DIV/0!</v>
      </c>
      <c r="I14" s="140" t="e">
        <f t="shared" ref="I14:L14" si="1">I13/I12</f>
        <v>#DIV/0!</v>
      </c>
      <c r="J14" s="140" t="e">
        <f t="shared" si="1"/>
        <v>#DIV/0!</v>
      </c>
      <c r="K14" s="140" t="e">
        <f t="shared" si="1"/>
        <v>#DIV/0!</v>
      </c>
      <c r="L14" s="140" t="e">
        <f t="shared" si="1"/>
        <v>#DIV/0!</v>
      </c>
      <c r="M14" s="23"/>
      <c r="N14" s="18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2:90" s="12" customFormat="1">
      <c r="B15" s="19"/>
      <c r="C15" s="47">
        <f t="shared" si="0"/>
        <v>4</v>
      </c>
      <c r="D15" s="48" t="s">
        <v>112</v>
      </c>
      <c r="E15" s="49" t="s">
        <v>47</v>
      </c>
      <c r="F15" s="49">
        <v>0</v>
      </c>
      <c r="G15" s="18"/>
      <c r="H15" s="106"/>
      <c r="I15" s="106"/>
      <c r="J15" s="106"/>
      <c r="K15" s="106"/>
      <c r="L15" s="106"/>
      <c r="M15" s="23"/>
      <c r="N15" s="18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2:90" s="12" customFormat="1">
      <c r="B16" s="19"/>
      <c r="C16" s="47">
        <f t="shared" si="0"/>
        <v>5</v>
      </c>
      <c r="D16" s="48" t="s">
        <v>113</v>
      </c>
      <c r="E16" s="49" t="s">
        <v>47</v>
      </c>
      <c r="F16" s="49">
        <v>0</v>
      </c>
      <c r="G16" s="18"/>
      <c r="H16" s="106"/>
      <c r="I16" s="106"/>
      <c r="J16" s="106"/>
      <c r="K16" s="106"/>
      <c r="L16" s="106"/>
      <c r="M16" s="23"/>
      <c r="N16" s="18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2:90" s="12" customFormat="1">
      <c r="B17" s="19"/>
      <c r="C17" s="47">
        <f t="shared" si="0"/>
        <v>6</v>
      </c>
      <c r="D17" s="48" t="s">
        <v>114</v>
      </c>
      <c r="E17" s="49" t="s">
        <v>49</v>
      </c>
      <c r="F17" s="49">
        <v>1</v>
      </c>
      <c r="G17" s="18"/>
      <c r="H17" s="141" t="e">
        <f>H16/H15</f>
        <v>#DIV/0!</v>
      </c>
      <c r="I17" s="141" t="e">
        <f t="shared" ref="I17" si="2">I16/I15</f>
        <v>#DIV/0!</v>
      </c>
      <c r="J17" s="141" t="e">
        <f t="shared" ref="J17" si="3">J16/J15</f>
        <v>#DIV/0!</v>
      </c>
      <c r="K17" s="141" t="e">
        <f t="shared" ref="K17" si="4">K16/K15</f>
        <v>#DIV/0!</v>
      </c>
      <c r="L17" s="141" t="e">
        <f t="shared" ref="L17" si="5">L16/L15</f>
        <v>#DIV/0!</v>
      </c>
      <c r="M17" s="23"/>
      <c r="N17" s="18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2:90" s="12" customFormat="1">
      <c r="B18" s="19"/>
      <c r="C18" s="47">
        <f t="shared" si="0"/>
        <v>7</v>
      </c>
      <c r="D18" s="48" t="s">
        <v>115</v>
      </c>
      <c r="E18" s="49" t="s">
        <v>47</v>
      </c>
      <c r="F18" s="49">
        <v>0</v>
      </c>
      <c r="G18" s="18"/>
      <c r="H18" s="106"/>
      <c r="I18" s="106"/>
      <c r="J18" s="106"/>
      <c r="K18" s="106"/>
      <c r="L18" s="106"/>
      <c r="M18" s="23"/>
      <c r="N18" s="18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2:90" s="12" customFormat="1">
      <c r="B19" s="19"/>
      <c r="C19" s="47">
        <f t="shared" si="0"/>
        <v>8</v>
      </c>
      <c r="D19" s="48" t="s">
        <v>116</v>
      </c>
      <c r="E19" s="49" t="s">
        <v>47</v>
      </c>
      <c r="F19" s="49">
        <v>0</v>
      </c>
      <c r="G19" s="18"/>
      <c r="H19" s="106"/>
      <c r="I19" s="106"/>
      <c r="J19" s="106"/>
      <c r="K19" s="106"/>
      <c r="L19" s="106"/>
      <c r="M19" s="23"/>
      <c r="N19" s="18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2:90" s="12" customFormat="1">
      <c r="B20" s="19"/>
      <c r="C20" s="47">
        <f t="shared" si="0"/>
        <v>9</v>
      </c>
      <c r="D20" s="48" t="s">
        <v>117</v>
      </c>
      <c r="E20" s="49" t="s">
        <v>49</v>
      </c>
      <c r="F20" s="49">
        <v>1</v>
      </c>
      <c r="G20" s="18"/>
      <c r="H20" s="142" t="e">
        <f>H19/H18</f>
        <v>#DIV/0!</v>
      </c>
      <c r="I20" s="142" t="e">
        <f t="shared" ref="I20" si="6">I19/I18</f>
        <v>#DIV/0!</v>
      </c>
      <c r="J20" s="142" t="e">
        <f t="shared" ref="J20" si="7">J19/J18</f>
        <v>#DIV/0!</v>
      </c>
      <c r="K20" s="142" t="e">
        <f t="shared" ref="K20" si="8">K19/K18</f>
        <v>#DIV/0!</v>
      </c>
      <c r="L20" s="142" t="e">
        <f t="shared" ref="L20" si="9">L19/L18</f>
        <v>#DIV/0!</v>
      </c>
      <c r="M20" s="23"/>
      <c r="N20" s="18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2:90" s="12" customFormat="1">
      <c r="B21" s="19"/>
      <c r="C21" s="47">
        <f t="shared" si="0"/>
        <v>10</v>
      </c>
      <c r="D21" s="48" t="s">
        <v>118</v>
      </c>
      <c r="E21" s="49" t="s">
        <v>47</v>
      </c>
      <c r="F21" s="49">
        <v>0</v>
      </c>
      <c r="G21" s="18"/>
      <c r="H21" s="106"/>
      <c r="I21" s="106"/>
      <c r="J21" s="106"/>
      <c r="K21" s="106"/>
      <c r="L21" s="106"/>
      <c r="M21" s="23"/>
      <c r="N21" s="18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2:90" s="12" customFormat="1">
      <c r="B22" s="19"/>
      <c r="C22" s="28"/>
      <c r="D22" s="18"/>
      <c r="E22" s="21"/>
      <c r="F22" s="21"/>
      <c r="G22" s="18"/>
      <c r="H22" s="143"/>
      <c r="I22" s="143"/>
      <c r="J22" s="143"/>
      <c r="K22" s="143"/>
      <c r="L22" s="143"/>
      <c r="M22" s="23"/>
      <c r="N22" s="18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2:90" s="12" customFormat="1">
      <c r="B23" s="19"/>
      <c r="C23" s="44" t="s">
        <v>56</v>
      </c>
      <c r="D23" s="45" t="s">
        <v>119</v>
      </c>
      <c r="E23" s="83"/>
      <c r="F23" s="83"/>
      <c r="G23" s="18"/>
      <c r="H23" s="88"/>
      <c r="I23" s="88"/>
      <c r="J23" s="88"/>
      <c r="K23" s="88"/>
      <c r="L23" s="88"/>
      <c r="M23" s="23"/>
      <c r="N23" s="18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pans="2:90" s="12" customFormat="1">
      <c r="B24" s="19"/>
      <c r="C24" s="47">
        <v>11</v>
      </c>
      <c r="D24" s="48" t="s">
        <v>120</v>
      </c>
      <c r="E24" s="49" t="s">
        <v>53</v>
      </c>
      <c r="F24" s="49">
        <v>3</v>
      </c>
      <c r="G24" s="18"/>
      <c r="H24" s="102">
        <v>0.52587519424238605</v>
      </c>
      <c r="I24" s="102">
        <v>0.52687519424238616</v>
      </c>
      <c r="J24" s="102">
        <v>0.52787519424238605</v>
      </c>
      <c r="K24" s="102">
        <v>0.52887519424238616</v>
      </c>
      <c r="L24" s="102">
        <v>0.52887519424238616</v>
      </c>
      <c r="M24" s="23"/>
      <c r="N24" s="18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</row>
    <row r="25" spans="2:90" s="12" customFormat="1">
      <c r="B25" s="19"/>
      <c r="C25" s="47" t="s">
        <v>121</v>
      </c>
      <c r="D25" s="48" t="s">
        <v>122</v>
      </c>
      <c r="E25" s="49" t="s">
        <v>53</v>
      </c>
      <c r="F25" s="49">
        <v>3</v>
      </c>
      <c r="G25" s="18"/>
      <c r="H25" s="103">
        <f>'Table 1 - GMO Costs'!K58</f>
        <v>0</v>
      </c>
      <c r="I25" s="103">
        <f>'Table 1 - GMO Costs'!L58</f>
        <v>0</v>
      </c>
      <c r="J25" s="103">
        <f>'Table 1 - GMO Costs'!M58</f>
        <v>0</v>
      </c>
      <c r="K25" s="103">
        <f>'Table 1 - GMO Costs'!N58</f>
        <v>0</v>
      </c>
      <c r="L25" s="103">
        <f>'Table 1 - GMO Costs'!O58</f>
        <v>0</v>
      </c>
      <c r="M25" s="23"/>
      <c r="N25" s="18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2:90" s="12" customFormat="1">
      <c r="B26" s="19"/>
      <c r="C26" s="47" t="s">
        <v>123</v>
      </c>
      <c r="D26" s="48" t="s">
        <v>124</v>
      </c>
      <c r="E26" s="49" t="s">
        <v>53</v>
      </c>
      <c r="F26" s="49">
        <v>3</v>
      </c>
      <c r="G26" s="18"/>
      <c r="H26" s="54">
        <f>H25/Inflation!K$14</f>
        <v>0</v>
      </c>
      <c r="I26" s="54" t="e">
        <f>I25/Inflation!L$14</f>
        <v>#DIV/0!</v>
      </c>
      <c r="J26" s="54" t="e">
        <f>J25/Inflation!M$14</f>
        <v>#DIV/0!</v>
      </c>
      <c r="K26" s="54" t="e">
        <f>K25/Inflation!N$14</f>
        <v>#DIV/0!</v>
      </c>
      <c r="L26" s="54" t="e">
        <f>L25/Inflation!O$14</f>
        <v>#DIV/0!</v>
      </c>
      <c r="M26" s="23"/>
      <c r="N26" s="18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2:90" s="12" customFormat="1">
      <c r="B27" s="19"/>
      <c r="C27" s="47" t="s">
        <v>125</v>
      </c>
      <c r="D27" s="48" t="s">
        <v>212</v>
      </c>
      <c r="E27" s="49" t="s">
        <v>49</v>
      </c>
      <c r="F27" s="49">
        <v>1</v>
      </c>
      <c r="G27" s="18"/>
      <c r="H27" s="53">
        <f>(H26-H24)/H24</f>
        <v>-1</v>
      </c>
      <c r="I27" s="53" t="e">
        <f t="shared" ref="I27:L27" si="10">(I26-I24)/I24</f>
        <v>#DIV/0!</v>
      </c>
      <c r="J27" s="53" t="e">
        <f>(J26-J24)/J24</f>
        <v>#DIV/0!</v>
      </c>
      <c r="K27" s="53" t="e">
        <f t="shared" si="10"/>
        <v>#DIV/0!</v>
      </c>
      <c r="L27" s="53" t="e">
        <f t="shared" si="10"/>
        <v>#DIV/0!</v>
      </c>
      <c r="M27" s="23"/>
      <c r="N27" s="18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2:90" s="12" customFormat="1" ht="7.5" customHeight="1">
      <c r="B28" s="19"/>
      <c r="C28" s="104"/>
      <c r="D28" s="104"/>
      <c r="E28" s="104"/>
      <c r="F28" s="104"/>
      <c r="G28" s="18"/>
      <c r="H28" s="104"/>
      <c r="I28" s="104"/>
      <c r="J28" s="104"/>
      <c r="K28" s="104"/>
      <c r="L28" s="104"/>
      <c r="M28" s="23"/>
      <c r="N28" s="18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2:90" s="12" customFormat="1">
      <c r="B29" s="19"/>
      <c r="C29" s="47">
        <v>12</v>
      </c>
      <c r="D29" s="48" t="s">
        <v>126</v>
      </c>
      <c r="E29" s="49" t="s">
        <v>53</v>
      </c>
      <c r="F29" s="49">
        <v>3</v>
      </c>
      <c r="G29" s="18"/>
      <c r="H29" s="102">
        <v>0.17095023819444444</v>
      </c>
      <c r="I29" s="102">
        <v>0.14026263611111109</v>
      </c>
      <c r="J29" s="102">
        <v>0.13895126458333329</v>
      </c>
      <c r="K29" s="102">
        <v>9.5683556249999996E-2</v>
      </c>
      <c r="L29" s="102">
        <v>9.9560552777777755E-2</v>
      </c>
      <c r="M29" s="23"/>
      <c r="N29" s="18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2:90" s="12" customFormat="1">
      <c r="B30" s="19"/>
      <c r="C30" s="47" t="s">
        <v>127</v>
      </c>
      <c r="D30" s="48" t="s">
        <v>128</v>
      </c>
      <c r="E30" s="49" t="s">
        <v>53</v>
      </c>
      <c r="F30" s="49">
        <v>3</v>
      </c>
      <c r="G30" s="18"/>
      <c r="H30" s="103">
        <f>'Table 1 - GMO Costs'!K59</f>
        <v>0</v>
      </c>
      <c r="I30" s="103">
        <f>'Table 1 - GMO Costs'!L59</f>
        <v>0</v>
      </c>
      <c r="J30" s="103">
        <f>'Table 1 - GMO Costs'!M59</f>
        <v>0</v>
      </c>
      <c r="K30" s="103">
        <f>'Table 1 - GMO Costs'!N59</f>
        <v>0</v>
      </c>
      <c r="L30" s="103">
        <f>'Table 1 - GMO Costs'!O59</f>
        <v>0</v>
      </c>
      <c r="M30" s="23"/>
      <c r="N30" s="18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2:90" s="12" customFormat="1">
      <c r="B31" s="19"/>
      <c r="C31" s="47" t="s">
        <v>129</v>
      </c>
      <c r="D31" s="48" t="s">
        <v>130</v>
      </c>
      <c r="E31" s="49" t="s">
        <v>53</v>
      </c>
      <c r="F31" s="49">
        <v>3</v>
      </c>
      <c r="G31" s="18"/>
      <c r="H31" s="54">
        <f>H30/Inflation!K$14</f>
        <v>0</v>
      </c>
      <c r="I31" s="54" t="e">
        <f>I30/Inflation!L$14</f>
        <v>#DIV/0!</v>
      </c>
      <c r="J31" s="54" t="e">
        <f>J30/Inflation!M$14</f>
        <v>#DIV/0!</v>
      </c>
      <c r="K31" s="54" t="e">
        <f>K30/Inflation!N$14</f>
        <v>#DIV/0!</v>
      </c>
      <c r="L31" s="54" t="e">
        <f>L30/Inflation!O$14</f>
        <v>#DIV/0!</v>
      </c>
      <c r="M31" s="23"/>
      <c r="N31" s="18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2:90" s="12" customFormat="1">
      <c r="B32" s="19"/>
      <c r="C32" s="47" t="s">
        <v>131</v>
      </c>
      <c r="D32" s="48" t="s">
        <v>212</v>
      </c>
      <c r="E32" s="49" t="s">
        <v>49</v>
      </c>
      <c r="F32" s="49">
        <v>1</v>
      </c>
      <c r="G32" s="18"/>
      <c r="H32" s="53">
        <f>(H31-H29)/H29</f>
        <v>-1</v>
      </c>
      <c r="I32" s="53" t="e">
        <f t="shared" ref="I32" si="11">(I31-I29)/I29</f>
        <v>#DIV/0!</v>
      </c>
      <c r="J32" s="53" t="e">
        <f t="shared" ref="J32" si="12">(J31-J29)/J29</f>
        <v>#DIV/0!</v>
      </c>
      <c r="K32" s="53" t="e">
        <f t="shared" ref="K32" si="13">(K31-K29)/K29</f>
        <v>#DIV/0!</v>
      </c>
      <c r="L32" s="53" t="e">
        <f t="shared" ref="L32" si="14">(L31-L29)/L29</f>
        <v>#DIV/0!</v>
      </c>
      <c r="M32" s="23"/>
      <c r="N32" s="18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2:90" s="12" customFormat="1" ht="6.75" customHeight="1">
      <c r="B33" s="19"/>
      <c r="C33" s="104"/>
      <c r="D33" s="104"/>
      <c r="E33" s="104"/>
      <c r="F33" s="104"/>
      <c r="G33" s="18"/>
      <c r="H33" s="104"/>
      <c r="I33" s="104"/>
      <c r="J33" s="104"/>
      <c r="K33" s="104"/>
      <c r="L33" s="104"/>
      <c r="M33" s="23"/>
      <c r="N33" s="18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2:90" s="12" customFormat="1">
      <c r="B34" s="19"/>
      <c r="C34" s="47">
        <v>13</v>
      </c>
      <c r="D34" s="48" t="s">
        <v>132</v>
      </c>
      <c r="E34" s="49" t="s">
        <v>53</v>
      </c>
      <c r="F34" s="49">
        <v>3</v>
      </c>
      <c r="G34" s="18"/>
      <c r="H34" s="102">
        <v>1.5111982404936364</v>
      </c>
      <c r="I34" s="102">
        <v>0.97464485276727275</v>
      </c>
      <c r="J34" s="102">
        <v>0.64148509389272723</v>
      </c>
      <c r="K34" s="102">
        <v>0.60200346733090915</v>
      </c>
      <c r="L34" s="102">
        <v>0.56009437642181814</v>
      </c>
      <c r="M34" s="23"/>
      <c r="N34" s="18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2:90" s="12" customFormat="1">
      <c r="B35" s="19"/>
      <c r="C35" s="47" t="s">
        <v>133</v>
      </c>
      <c r="D35" s="48" t="s">
        <v>134</v>
      </c>
      <c r="E35" s="49" t="s">
        <v>53</v>
      </c>
      <c r="F35" s="49">
        <v>3</v>
      </c>
      <c r="G35" s="18"/>
      <c r="H35" s="103">
        <f>'Table 1 - GMO Costs'!K60</f>
        <v>0</v>
      </c>
      <c r="I35" s="103">
        <f>'Table 1 - GMO Costs'!L60</f>
        <v>0</v>
      </c>
      <c r="J35" s="103">
        <f>'Table 1 - GMO Costs'!M60</f>
        <v>0</v>
      </c>
      <c r="K35" s="103">
        <f>'Table 1 - GMO Costs'!N60</f>
        <v>0</v>
      </c>
      <c r="L35" s="103">
        <f>'Table 1 - GMO Costs'!O60</f>
        <v>0</v>
      </c>
      <c r="M35" s="23"/>
      <c r="N35" s="18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2:90" s="12" customFormat="1">
      <c r="B36" s="19"/>
      <c r="C36" s="47" t="s">
        <v>135</v>
      </c>
      <c r="D36" s="48" t="s">
        <v>136</v>
      </c>
      <c r="E36" s="49" t="s">
        <v>53</v>
      </c>
      <c r="F36" s="49">
        <v>3</v>
      </c>
      <c r="G36" s="18"/>
      <c r="H36" s="54">
        <f>H35/Inflation!K$14</f>
        <v>0</v>
      </c>
      <c r="I36" s="54" t="e">
        <f>I35/Inflation!L$14</f>
        <v>#DIV/0!</v>
      </c>
      <c r="J36" s="54" t="e">
        <f>J35/Inflation!M$14</f>
        <v>#DIV/0!</v>
      </c>
      <c r="K36" s="54" t="e">
        <f>K35/Inflation!N$14</f>
        <v>#DIV/0!</v>
      </c>
      <c r="L36" s="54" t="e">
        <f>L35/Inflation!O$14</f>
        <v>#DIV/0!</v>
      </c>
      <c r="M36" s="23"/>
      <c r="N36" s="18"/>
      <c r="P36" s="86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</row>
    <row r="37" spans="2:90" s="12" customFormat="1">
      <c r="B37" s="19"/>
      <c r="C37" s="47" t="s">
        <v>137</v>
      </c>
      <c r="D37" s="48" t="s">
        <v>212</v>
      </c>
      <c r="E37" s="49" t="s">
        <v>49</v>
      </c>
      <c r="F37" s="49">
        <v>1</v>
      </c>
      <c r="G37" s="18"/>
      <c r="H37" s="53">
        <f>(H36-H34)/H34</f>
        <v>-1</v>
      </c>
      <c r="I37" s="53" t="e">
        <f t="shared" ref="I37" si="15">(I36-I34)/I34</f>
        <v>#DIV/0!</v>
      </c>
      <c r="J37" s="53" t="e">
        <f t="shared" ref="J37" si="16">(J36-J34)/J34</f>
        <v>#DIV/0!</v>
      </c>
      <c r="K37" s="53" t="e">
        <f t="shared" ref="K37" si="17">(K36-K34)/K34</f>
        <v>#DIV/0!</v>
      </c>
      <c r="L37" s="53" t="e">
        <f t="shared" ref="L37" si="18">(L36-L34)/L34</f>
        <v>#DIV/0!</v>
      </c>
      <c r="M37" s="23"/>
      <c r="N37" s="18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2:90" s="12" customFormat="1" ht="6" customHeight="1">
      <c r="B38" s="19"/>
      <c r="C38" s="104"/>
      <c r="D38" s="104"/>
      <c r="E38" s="104"/>
      <c r="F38" s="104"/>
      <c r="G38" s="18"/>
      <c r="H38" s="104"/>
      <c r="I38" s="104"/>
      <c r="J38" s="104"/>
      <c r="K38" s="104"/>
      <c r="L38" s="104"/>
      <c r="M38" s="23"/>
      <c r="N38" s="18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2:90" s="12" customFormat="1">
      <c r="B39" s="19"/>
      <c r="C39" s="47">
        <v>14</v>
      </c>
      <c r="D39" s="48" t="s">
        <v>138</v>
      </c>
      <c r="E39" s="49" t="s">
        <v>53</v>
      </c>
      <c r="F39" s="49">
        <v>3</v>
      </c>
      <c r="G39" s="18"/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23"/>
      <c r="N39" s="18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2:90" s="12" customFormat="1">
      <c r="B40" s="19"/>
      <c r="C40" s="47" t="s">
        <v>139</v>
      </c>
      <c r="D40" s="48" t="s">
        <v>140</v>
      </c>
      <c r="E40" s="49" t="s">
        <v>53</v>
      </c>
      <c r="F40" s="49">
        <v>3</v>
      </c>
      <c r="G40" s="18"/>
      <c r="H40" s="103">
        <f>'Table 1 - GMO Costs'!K61</f>
        <v>0</v>
      </c>
      <c r="I40" s="103">
        <f>'Table 1 - GMO Costs'!L61</f>
        <v>0</v>
      </c>
      <c r="J40" s="103">
        <f>'Table 1 - GMO Costs'!M61</f>
        <v>0</v>
      </c>
      <c r="K40" s="103">
        <f>'Table 1 - GMO Costs'!N61</f>
        <v>0</v>
      </c>
      <c r="L40" s="103">
        <f>'Table 1 - GMO Costs'!O61</f>
        <v>0</v>
      </c>
      <c r="M40" s="23"/>
      <c r="N40" s="18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2:90" s="12" customFormat="1">
      <c r="B41" s="19"/>
      <c r="C41" s="47" t="s">
        <v>141</v>
      </c>
      <c r="D41" s="48" t="s">
        <v>142</v>
      </c>
      <c r="E41" s="49" t="s">
        <v>53</v>
      </c>
      <c r="F41" s="49">
        <v>3</v>
      </c>
      <c r="G41" s="18"/>
      <c r="H41" s="54">
        <f>H40/Inflation!K$14</f>
        <v>0</v>
      </c>
      <c r="I41" s="54" t="e">
        <f>I40/Inflation!L$14</f>
        <v>#DIV/0!</v>
      </c>
      <c r="J41" s="54" t="e">
        <f>J40/Inflation!M$14</f>
        <v>#DIV/0!</v>
      </c>
      <c r="K41" s="54" t="e">
        <f>K40/Inflation!N$14</f>
        <v>#DIV/0!</v>
      </c>
      <c r="L41" s="54" t="e">
        <f>L40/Inflation!O$14</f>
        <v>#DIV/0!</v>
      </c>
      <c r="M41" s="23"/>
      <c r="N41" s="18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2:90" s="12" customFormat="1">
      <c r="B42" s="19"/>
      <c r="C42" s="47" t="s">
        <v>143</v>
      </c>
      <c r="D42" s="48" t="s">
        <v>212</v>
      </c>
      <c r="E42" s="49" t="s">
        <v>49</v>
      </c>
      <c r="F42" s="49">
        <v>1</v>
      </c>
      <c r="G42" s="18"/>
      <c r="H42" s="53" t="e">
        <f>(H41-H39)/H39</f>
        <v>#DIV/0!</v>
      </c>
      <c r="I42" s="53" t="e">
        <f t="shared" ref="I42" si="19">(I41-I39)/I39</f>
        <v>#DIV/0!</v>
      </c>
      <c r="J42" s="53" t="e">
        <f t="shared" ref="J42" si="20">(J41-J39)/J39</f>
        <v>#DIV/0!</v>
      </c>
      <c r="K42" s="53" t="e">
        <f t="shared" ref="K42" si="21">(K41-K39)/K39</f>
        <v>#DIV/0!</v>
      </c>
      <c r="L42" s="53" t="e">
        <f t="shared" ref="L42" si="22">(L41-L39)/L39</f>
        <v>#DIV/0!</v>
      </c>
      <c r="M42" s="23"/>
      <c r="N42" s="18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2:90" s="12" customFormat="1" ht="6.75" customHeight="1">
      <c r="B43" s="19"/>
      <c r="C43" s="104"/>
      <c r="D43" s="104"/>
      <c r="E43" s="104"/>
      <c r="F43" s="104"/>
      <c r="G43" s="18"/>
      <c r="H43" s="104"/>
      <c r="I43" s="104"/>
      <c r="J43" s="104"/>
      <c r="K43" s="104"/>
      <c r="L43" s="104"/>
      <c r="M43" s="23"/>
      <c r="N43" s="18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pans="2:90" s="12" customFormat="1">
      <c r="B44" s="19"/>
      <c r="C44" s="47">
        <v>15</v>
      </c>
      <c r="D44" s="48" t="s">
        <v>144</v>
      </c>
      <c r="E44" s="49" t="s">
        <v>53</v>
      </c>
      <c r="F44" s="49">
        <v>3</v>
      </c>
      <c r="G44" s="18"/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23"/>
      <c r="N44" s="18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2:90" s="12" customFormat="1">
      <c r="B45" s="19"/>
      <c r="C45" s="47" t="s">
        <v>145</v>
      </c>
      <c r="D45" s="48" t="s">
        <v>146</v>
      </c>
      <c r="E45" s="49" t="s">
        <v>53</v>
      </c>
      <c r="F45" s="49">
        <v>3</v>
      </c>
      <c r="G45" s="18"/>
      <c r="H45" s="103">
        <f>'Table 1 - GMO Costs'!K62</f>
        <v>0</v>
      </c>
      <c r="I45" s="103">
        <f>'Table 1 - GMO Costs'!L62</f>
        <v>0</v>
      </c>
      <c r="J45" s="103">
        <f>'Table 1 - GMO Costs'!M62</f>
        <v>0</v>
      </c>
      <c r="K45" s="103">
        <f>'Table 1 - GMO Costs'!N62</f>
        <v>0</v>
      </c>
      <c r="L45" s="103">
        <f>'Table 1 - GMO Costs'!O62</f>
        <v>0</v>
      </c>
      <c r="M45" s="23"/>
      <c r="N45" s="18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</row>
    <row r="46" spans="2:90" s="12" customFormat="1">
      <c r="B46" s="19"/>
      <c r="C46" s="47" t="s">
        <v>147</v>
      </c>
      <c r="D46" s="48" t="s">
        <v>148</v>
      </c>
      <c r="E46" s="49" t="s">
        <v>53</v>
      </c>
      <c r="F46" s="49">
        <v>3</v>
      </c>
      <c r="G46" s="18"/>
      <c r="H46" s="54">
        <f>H45/Inflation!K$14</f>
        <v>0</v>
      </c>
      <c r="I46" s="54" t="e">
        <f>I45/Inflation!L$14</f>
        <v>#DIV/0!</v>
      </c>
      <c r="J46" s="54" t="e">
        <f>J45/Inflation!M$14</f>
        <v>#DIV/0!</v>
      </c>
      <c r="K46" s="54" t="e">
        <f>K45/Inflation!N$14</f>
        <v>#DIV/0!</v>
      </c>
      <c r="L46" s="54" t="e">
        <f>L45/Inflation!O$14</f>
        <v>#DIV/0!</v>
      </c>
      <c r="M46" s="23"/>
      <c r="N46" s="18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</row>
    <row r="47" spans="2:90" s="12" customFormat="1">
      <c r="B47" s="19"/>
      <c r="C47" s="47" t="s">
        <v>149</v>
      </c>
      <c r="D47" s="48" t="s">
        <v>212</v>
      </c>
      <c r="E47" s="49" t="s">
        <v>49</v>
      </c>
      <c r="F47" s="49">
        <v>1</v>
      </c>
      <c r="G47" s="18"/>
      <c r="H47" s="53" t="e">
        <f>(H46-H44)/H44</f>
        <v>#DIV/0!</v>
      </c>
      <c r="I47" s="53" t="e">
        <f t="shared" ref="I47" si="23">(I46-I44)/I44</f>
        <v>#DIV/0!</v>
      </c>
      <c r="J47" s="53" t="e">
        <f t="shared" ref="J47" si="24">(J46-J44)/J44</f>
        <v>#DIV/0!</v>
      </c>
      <c r="K47" s="53" t="e">
        <f t="shared" ref="K47" si="25">(K46-K44)/K44</f>
        <v>#DIV/0!</v>
      </c>
      <c r="L47" s="53" t="e">
        <f t="shared" ref="L47" si="26">(L46-L44)/L44</f>
        <v>#DIV/0!</v>
      </c>
      <c r="M47" s="23"/>
      <c r="N47" s="18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2:90" s="12" customFormat="1" ht="7.5" customHeight="1">
      <c r="B48" s="19"/>
      <c r="C48" s="104"/>
      <c r="D48" s="104"/>
      <c r="E48" s="104"/>
      <c r="F48" s="104"/>
      <c r="G48" s="18"/>
      <c r="H48" s="104"/>
      <c r="I48" s="104"/>
      <c r="J48" s="104"/>
      <c r="K48" s="104"/>
      <c r="L48" s="104"/>
      <c r="M48" s="23"/>
      <c r="N48" s="18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</row>
    <row r="49" spans="2:90" s="12" customFormat="1">
      <c r="B49" s="19"/>
      <c r="C49" s="47">
        <v>16</v>
      </c>
      <c r="D49" s="48" t="s">
        <v>150</v>
      </c>
      <c r="E49" s="49" t="s">
        <v>53</v>
      </c>
      <c r="F49" s="49">
        <v>3</v>
      </c>
      <c r="G49" s="18"/>
      <c r="H49" s="102">
        <v>0.13269999999999998</v>
      </c>
      <c r="I49" s="102">
        <v>9.3099999999999988E-2</v>
      </c>
      <c r="J49" s="102">
        <v>0.1086</v>
      </c>
      <c r="K49" s="102">
        <v>7.2600000000000012E-2</v>
      </c>
      <c r="L49" s="102">
        <v>9.74E-2</v>
      </c>
      <c r="M49" s="23"/>
      <c r="N49" s="18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2:90" s="12" customFormat="1">
      <c r="B50" s="19"/>
      <c r="C50" s="47" t="s">
        <v>151</v>
      </c>
      <c r="D50" s="48" t="s">
        <v>152</v>
      </c>
      <c r="E50" s="49" t="s">
        <v>53</v>
      </c>
      <c r="F50" s="49">
        <v>3</v>
      </c>
      <c r="G50" s="18"/>
      <c r="H50" s="103">
        <f>'Table 1 - GMO Costs'!K63</f>
        <v>0</v>
      </c>
      <c r="I50" s="103">
        <f>'Table 1 - GMO Costs'!L63</f>
        <v>0</v>
      </c>
      <c r="J50" s="103">
        <f>'Table 1 - GMO Costs'!M63</f>
        <v>0</v>
      </c>
      <c r="K50" s="103">
        <f>'Table 1 - GMO Costs'!N63</f>
        <v>0</v>
      </c>
      <c r="L50" s="103">
        <f>'Table 1 - GMO Costs'!O63</f>
        <v>0</v>
      </c>
      <c r="M50" s="23"/>
      <c r="N50" s="18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</row>
    <row r="51" spans="2:90" s="12" customFormat="1">
      <c r="B51" s="19"/>
      <c r="C51" s="47" t="s">
        <v>153</v>
      </c>
      <c r="D51" s="48" t="s">
        <v>154</v>
      </c>
      <c r="E51" s="49" t="s">
        <v>53</v>
      </c>
      <c r="F51" s="49">
        <v>3</v>
      </c>
      <c r="G51" s="18"/>
      <c r="H51" s="54">
        <f>H50/Inflation!K$14</f>
        <v>0</v>
      </c>
      <c r="I51" s="54" t="e">
        <f>I50/Inflation!L$14</f>
        <v>#DIV/0!</v>
      </c>
      <c r="J51" s="54" t="e">
        <f>J50/Inflation!M$14</f>
        <v>#DIV/0!</v>
      </c>
      <c r="K51" s="54" t="e">
        <f>K50/Inflation!N$14</f>
        <v>#DIV/0!</v>
      </c>
      <c r="L51" s="54" t="e">
        <f>L50/Inflation!O$14</f>
        <v>#DIV/0!</v>
      </c>
      <c r="M51" s="23"/>
      <c r="N51" s="18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</row>
    <row r="52" spans="2:90" s="12" customFormat="1">
      <c r="B52" s="19"/>
      <c r="C52" s="47" t="s">
        <v>155</v>
      </c>
      <c r="D52" s="48" t="s">
        <v>212</v>
      </c>
      <c r="E52" s="49" t="s">
        <v>49</v>
      </c>
      <c r="F52" s="49">
        <v>1</v>
      </c>
      <c r="G52" s="18"/>
      <c r="H52" s="53">
        <f>(H51-H49)/H49</f>
        <v>-1</v>
      </c>
      <c r="I52" s="53" t="e">
        <f t="shared" ref="I52" si="27">(I51-I49)/I49</f>
        <v>#DIV/0!</v>
      </c>
      <c r="J52" s="53" t="e">
        <f>(J51-J49)/J49</f>
        <v>#DIV/0!</v>
      </c>
      <c r="K52" s="53" t="e">
        <f t="shared" ref="K52" si="28">(K51-K49)/K49</f>
        <v>#DIV/0!</v>
      </c>
      <c r="L52" s="53" t="e">
        <f t="shared" ref="L52" si="29">(L51-L49)/L49</f>
        <v>#DIV/0!</v>
      </c>
      <c r="M52" s="23"/>
      <c r="N52" s="18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</row>
    <row r="53" spans="2:90" s="12" customFormat="1" ht="7.5" customHeight="1">
      <c r="B53" s="19"/>
      <c r="C53" s="104"/>
      <c r="D53" s="104"/>
      <c r="E53" s="104"/>
      <c r="F53" s="104"/>
      <c r="G53" s="18"/>
      <c r="H53" s="104"/>
      <c r="I53" s="104"/>
      <c r="J53" s="104"/>
      <c r="K53" s="104"/>
      <c r="L53" s="104"/>
      <c r="M53" s="23"/>
      <c r="N53" s="18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</row>
    <row r="54" spans="2:90" s="12" customFormat="1">
      <c r="B54" s="19"/>
      <c r="C54" s="47">
        <v>17</v>
      </c>
      <c r="D54" s="48" t="s">
        <v>156</v>
      </c>
      <c r="E54" s="49" t="s">
        <v>53</v>
      </c>
      <c r="F54" s="49">
        <v>3</v>
      </c>
      <c r="G54" s="18"/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23"/>
      <c r="N54" s="18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2:90" s="12" customFormat="1">
      <c r="B55" s="19"/>
      <c r="C55" s="47" t="s">
        <v>157</v>
      </c>
      <c r="D55" s="48" t="s">
        <v>158</v>
      </c>
      <c r="E55" s="49" t="s">
        <v>53</v>
      </c>
      <c r="F55" s="49">
        <v>3</v>
      </c>
      <c r="G55" s="18"/>
      <c r="H55" s="103">
        <f>'Table 1 - GMO Costs'!K64</f>
        <v>0</v>
      </c>
      <c r="I55" s="103">
        <f>'Table 1 - GMO Costs'!L64</f>
        <v>0</v>
      </c>
      <c r="J55" s="103">
        <f>'Table 1 - GMO Costs'!M64</f>
        <v>0</v>
      </c>
      <c r="K55" s="103">
        <f>'Table 1 - GMO Costs'!N64</f>
        <v>0</v>
      </c>
      <c r="L55" s="103">
        <f>'Table 1 - GMO Costs'!O64</f>
        <v>0</v>
      </c>
      <c r="M55" s="23"/>
      <c r="N55" s="18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2:90" s="12" customFormat="1">
      <c r="B56" s="19"/>
      <c r="C56" s="47" t="s">
        <v>159</v>
      </c>
      <c r="D56" s="48" t="s">
        <v>160</v>
      </c>
      <c r="E56" s="49" t="s">
        <v>53</v>
      </c>
      <c r="F56" s="49">
        <v>3</v>
      </c>
      <c r="G56" s="18"/>
      <c r="H56" s="54">
        <f>H55/Inflation!K$14</f>
        <v>0</v>
      </c>
      <c r="I56" s="54" t="e">
        <f>I55/Inflation!L$14</f>
        <v>#DIV/0!</v>
      </c>
      <c r="J56" s="54" t="e">
        <f>J55/Inflation!M$14</f>
        <v>#DIV/0!</v>
      </c>
      <c r="K56" s="54" t="e">
        <f>K55/Inflation!N$14</f>
        <v>#DIV/0!</v>
      </c>
      <c r="L56" s="54" t="e">
        <f>L55/Inflation!O$14</f>
        <v>#DIV/0!</v>
      </c>
      <c r="M56" s="23"/>
      <c r="N56" s="18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2:90" s="12" customFormat="1">
      <c r="B57" s="19"/>
      <c r="C57" s="47" t="s">
        <v>161</v>
      </c>
      <c r="D57" s="48" t="s">
        <v>212</v>
      </c>
      <c r="E57" s="49" t="s">
        <v>49</v>
      </c>
      <c r="F57" s="49">
        <v>1</v>
      </c>
      <c r="G57" s="18"/>
      <c r="H57" s="53" t="e">
        <f>(H56-H54)/H54</f>
        <v>#DIV/0!</v>
      </c>
      <c r="I57" s="53" t="e">
        <f t="shared" ref="I57" si="30">(I56-I54)/I54</f>
        <v>#DIV/0!</v>
      </c>
      <c r="J57" s="53" t="e">
        <f t="shared" ref="J57" si="31">(J56-J54)/J54</f>
        <v>#DIV/0!</v>
      </c>
      <c r="K57" s="53" t="e">
        <f t="shared" ref="K57" si="32">(K56-K54)/K54</f>
        <v>#DIV/0!</v>
      </c>
      <c r="L57" s="53" t="e">
        <f t="shared" ref="L57" si="33">(L56-L54)/L54</f>
        <v>#DIV/0!</v>
      </c>
      <c r="M57" s="23"/>
      <c r="N57" s="18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2:90" s="12" customFormat="1" ht="6.75" customHeight="1">
      <c r="B58" s="19"/>
      <c r="C58" s="104"/>
      <c r="D58" s="104"/>
      <c r="E58" s="104"/>
      <c r="F58" s="104"/>
      <c r="G58" s="18"/>
      <c r="H58" s="104"/>
      <c r="I58" s="104"/>
      <c r="J58" s="104"/>
      <c r="K58" s="104"/>
      <c r="L58" s="104"/>
      <c r="M58" s="23"/>
      <c r="N58" s="18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2:90" s="12" customFormat="1">
      <c r="B59" s="19"/>
      <c r="C59" s="47">
        <v>18</v>
      </c>
      <c r="D59" s="48" t="s">
        <v>162</v>
      </c>
      <c r="E59" s="49" t="s">
        <v>53</v>
      </c>
      <c r="F59" s="49">
        <v>3</v>
      </c>
      <c r="G59" s="18"/>
      <c r="H59" s="102">
        <v>3.8500000000000006E-2</v>
      </c>
      <c r="I59" s="102">
        <v>3.8500000000000006E-2</v>
      </c>
      <c r="J59" s="102">
        <v>4.8500000000000001E-2</v>
      </c>
      <c r="K59" s="102">
        <v>3.5900000000000001E-2</v>
      </c>
      <c r="L59" s="102">
        <v>3.9899999999999991E-2</v>
      </c>
      <c r="M59" s="23"/>
      <c r="N59" s="18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</row>
    <row r="60" spans="2:90" s="12" customFormat="1">
      <c r="B60" s="19"/>
      <c r="C60" s="47" t="s">
        <v>163</v>
      </c>
      <c r="D60" s="48" t="s">
        <v>164</v>
      </c>
      <c r="E60" s="49" t="s">
        <v>53</v>
      </c>
      <c r="F60" s="49">
        <v>3</v>
      </c>
      <c r="G60" s="18"/>
      <c r="H60" s="103">
        <f>'Table 1 - GMO Costs'!K65</f>
        <v>0</v>
      </c>
      <c r="I60" s="103">
        <f>'Table 1 - GMO Costs'!L65</f>
        <v>0</v>
      </c>
      <c r="J60" s="103">
        <f>'Table 1 - GMO Costs'!M65</f>
        <v>0</v>
      </c>
      <c r="K60" s="103">
        <f>'Table 1 - GMO Costs'!N65</f>
        <v>0</v>
      </c>
      <c r="L60" s="103">
        <f>'Table 1 - GMO Costs'!O65</f>
        <v>0</v>
      </c>
      <c r="M60" s="23"/>
      <c r="N60" s="18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2:90" s="12" customFormat="1">
      <c r="B61" s="19"/>
      <c r="C61" s="47" t="s">
        <v>165</v>
      </c>
      <c r="D61" s="48" t="s">
        <v>166</v>
      </c>
      <c r="E61" s="49" t="s">
        <v>53</v>
      </c>
      <c r="F61" s="49">
        <v>3</v>
      </c>
      <c r="G61" s="18"/>
      <c r="H61" s="54">
        <f>H60/Inflation!K$14</f>
        <v>0</v>
      </c>
      <c r="I61" s="54" t="e">
        <f>I60/Inflation!L$14</f>
        <v>#DIV/0!</v>
      </c>
      <c r="J61" s="54" t="e">
        <f>J60/Inflation!M$14</f>
        <v>#DIV/0!</v>
      </c>
      <c r="K61" s="54" t="e">
        <f>K60/Inflation!N$14</f>
        <v>#DIV/0!</v>
      </c>
      <c r="L61" s="54" t="e">
        <f>L60/Inflation!O$14</f>
        <v>#DIV/0!</v>
      </c>
      <c r="M61" s="23"/>
      <c r="N61" s="18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</row>
    <row r="62" spans="2:90" s="12" customFormat="1">
      <c r="B62" s="19"/>
      <c r="C62" s="47" t="s">
        <v>167</v>
      </c>
      <c r="D62" s="48" t="s">
        <v>212</v>
      </c>
      <c r="E62" s="49" t="s">
        <v>49</v>
      </c>
      <c r="F62" s="49">
        <v>1</v>
      </c>
      <c r="G62" s="18"/>
      <c r="H62" s="53">
        <f>(H61-H59)/H59</f>
        <v>-1</v>
      </c>
      <c r="I62" s="53" t="e">
        <f t="shared" ref="I62" si="34">(I61-I59)/I59</f>
        <v>#DIV/0!</v>
      </c>
      <c r="J62" s="53" t="e">
        <f>(J61-J59)/J59</f>
        <v>#DIV/0!</v>
      </c>
      <c r="K62" s="53" t="e">
        <f t="shared" ref="K62" si="35">(K61-K59)/K59</f>
        <v>#DIV/0!</v>
      </c>
      <c r="L62" s="53" t="e">
        <f t="shared" ref="L62" si="36">(L61-L59)/L59</f>
        <v>#DIV/0!</v>
      </c>
      <c r="M62" s="23"/>
      <c r="N62" s="18"/>
      <c r="P62" s="86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</row>
    <row r="63" spans="2:90" s="12" customFormat="1" ht="7.5" customHeight="1">
      <c r="B63" s="19"/>
      <c r="C63" s="104"/>
      <c r="D63" s="104"/>
      <c r="E63" s="104"/>
      <c r="F63" s="104"/>
      <c r="G63" s="18"/>
      <c r="H63" s="104"/>
      <c r="I63" s="104"/>
      <c r="J63" s="104"/>
      <c r="K63" s="104"/>
      <c r="L63" s="104"/>
      <c r="M63" s="23"/>
      <c r="N63" s="18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</row>
    <row r="64" spans="2:90" s="12" customFormat="1">
      <c r="B64" s="19"/>
      <c r="C64" s="47">
        <v>19</v>
      </c>
      <c r="D64" s="48" t="s">
        <v>168</v>
      </c>
      <c r="E64" s="49" t="s">
        <v>53</v>
      </c>
      <c r="F64" s="49">
        <v>3</v>
      </c>
      <c r="G64" s="18"/>
      <c r="H64" s="90">
        <v>2.3792236729304665</v>
      </c>
      <c r="I64" s="90">
        <v>1.77338268312077</v>
      </c>
      <c r="J64" s="90">
        <v>1.4654115527184466</v>
      </c>
      <c r="K64" s="90">
        <v>1.3350622178232954</v>
      </c>
      <c r="L64" s="90">
        <v>1.325830123441982</v>
      </c>
      <c r="M64" s="23"/>
      <c r="N64" s="18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</row>
    <row r="65" spans="1:90" s="12" customFormat="1">
      <c r="B65" s="19"/>
      <c r="C65" s="47" t="s">
        <v>169</v>
      </c>
      <c r="D65" s="48" t="s">
        <v>170</v>
      </c>
      <c r="E65" s="49" t="s">
        <v>53</v>
      </c>
      <c r="F65" s="49">
        <v>3</v>
      </c>
      <c r="G65" s="18"/>
      <c r="H65" s="103">
        <f>'Table 1 - GMO Costs'!K66</f>
        <v>0</v>
      </c>
      <c r="I65" s="103">
        <f>'Table 1 - GMO Costs'!L66</f>
        <v>0</v>
      </c>
      <c r="J65" s="103">
        <f>'Table 1 - GMO Costs'!M66</f>
        <v>0</v>
      </c>
      <c r="K65" s="103">
        <f>'Table 1 - GMO Costs'!N66</f>
        <v>0</v>
      </c>
      <c r="L65" s="103">
        <f>'Table 1 - GMO Costs'!O66</f>
        <v>0</v>
      </c>
      <c r="M65" s="23"/>
      <c r="N65" s="18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s="12" customFormat="1">
      <c r="B66" s="19"/>
      <c r="C66" s="47" t="s">
        <v>171</v>
      </c>
      <c r="D66" s="48" t="s">
        <v>172</v>
      </c>
      <c r="E66" s="49" t="s">
        <v>53</v>
      </c>
      <c r="F66" s="49">
        <v>3</v>
      </c>
      <c r="G66" s="18"/>
      <c r="H66" s="54">
        <f>H65/Inflation!K$14</f>
        <v>0</v>
      </c>
      <c r="I66" s="54" t="e">
        <f>I65/Inflation!L$14</f>
        <v>#DIV/0!</v>
      </c>
      <c r="J66" s="54" t="e">
        <f>J65/Inflation!M$14</f>
        <v>#DIV/0!</v>
      </c>
      <c r="K66" s="54" t="e">
        <f>K65/Inflation!N$14</f>
        <v>#DIV/0!</v>
      </c>
      <c r="L66" s="54" t="e">
        <f>L65/Inflation!O$14</f>
        <v>#DIV/0!</v>
      </c>
      <c r="M66" s="23"/>
      <c r="N66" s="18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1:90" s="12" customFormat="1">
      <c r="B67" s="19"/>
      <c r="C67" s="47" t="s">
        <v>173</v>
      </c>
      <c r="D67" s="62" t="s">
        <v>174</v>
      </c>
      <c r="E67" s="49" t="s">
        <v>53</v>
      </c>
      <c r="F67" s="49">
        <v>3</v>
      </c>
      <c r="G67" s="18"/>
      <c r="H67" s="54">
        <f>(H66-H64)/H64</f>
        <v>-1</v>
      </c>
      <c r="I67" s="54" t="e">
        <f t="shared" ref="I67" si="37">(I66-I64)/I64</f>
        <v>#DIV/0!</v>
      </c>
      <c r="J67" s="54" t="e">
        <f t="shared" ref="J67" si="38">(J66-J64)/J64</f>
        <v>#DIV/0!</v>
      </c>
      <c r="K67" s="54" t="e">
        <f t="shared" ref="K67" si="39">(K66-K64)/K64</f>
        <v>#DIV/0!</v>
      </c>
      <c r="L67" s="54" t="e">
        <f t="shared" ref="L67" si="40">(L66-L64)/L64</f>
        <v>#DIV/0!</v>
      </c>
      <c r="M67" s="23"/>
      <c r="N67" s="18"/>
      <c r="P67" s="121"/>
      <c r="Q67" s="121"/>
      <c r="R67" s="121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s="12" customFormat="1" ht="8.25" customHeight="1">
      <c r="B68" s="19"/>
      <c r="C68" s="104"/>
      <c r="D68" s="104"/>
      <c r="E68" s="104"/>
      <c r="F68" s="104"/>
      <c r="G68" s="18"/>
      <c r="H68" s="104"/>
      <c r="I68" s="104"/>
      <c r="J68" s="104"/>
      <c r="K68" s="104"/>
      <c r="L68" s="104"/>
      <c r="M68" s="23"/>
      <c r="N68" s="18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</row>
    <row r="69" spans="1:90" s="12" customFormat="1">
      <c r="B69" s="19"/>
      <c r="C69" s="47">
        <v>20</v>
      </c>
      <c r="D69" s="62" t="s">
        <v>175</v>
      </c>
      <c r="E69" s="49" t="s">
        <v>176</v>
      </c>
      <c r="F69" s="49"/>
      <c r="G69" s="18"/>
      <c r="H69" s="107" t="s">
        <v>177</v>
      </c>
      <c r="I69" s="107" t="s">
        <v>177</v>
      </c>
      <c r="J69" s="107" t="s">
        <v>177</v>
      </c>
      <c r="K69" s="107" t="s">
        <v>177</v>
      </c>
      <c r="L69" s="107" t="s">
        <v>177</v>
      </c>
      <c r="M69" s="23"/>
      <c r="N69" s="18"/>
      <c r="O69" s="59" t="s">
        <v>177</v>
      </c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</row>
    <row r="70" spans="1:90" s="12" customFormat="1">
      <c r="B70" s="19"/>
      <c r="C70" s="47">
        <f t="shared" ref="C70" si="41">C69+1</f>
        <v>21</v>
      </c>
      <c r="D70" s="62" t="s">
        <v>178</v>
      </c>
      <c r="E70" s="49" t="s">
        <v>176</v>
      </c>
      <c r="F70" s="49"/>
      <c r="G70" s="18"/>
      <c r="H70" s="107" t="s">
        <v>177</v>
      </c>
      <c r="I70" s="107" t="s">
        <v>177</v>
      </c>
      <c r="J70" s="107" t="s">
        <v>177</v>
      </c>
      <c r="K70" s="107" t="s">
        <v>177</v>
      </c>
      <c r="L70" s="107" t="s">
        <v>177</v>
      </c>
      <c r="M70" s="23"/>
      <c r="N70" s="18"/>
      <c r="O70" s="59" t="s">
        <v>2</v>
      </c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</row>
    <row r="71" spans="1:90" s="12" customFormat="1">
      <c r="B71" s="19"/>
      <c r="C71" s="18"/>
      <c r="D71" s="18"/>
      <c r="E71" s="21"/>
      <c r="F71" s="21"/>
      <c r="G71" s="18"/>
      <c r="H71" s="105"/>
      <c r="I71" s="105"/>
      <c r="J71" s="105"/>
      <c r="K71" s="105"/>
      <c r="L71" s="105"/>
      <c r="M71" s="23"/>
      <c r="N71" s="18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s="12" customFormat="1">
      <c r="B72" s="19"/>
      <c r="C72" s="44" t="s">
        <v>60</v>
      </c>
      <c r="D72" s="60" t="s">
        <v>179</v>
      </c>
      <c r="E72" s="21"/>
      <c r="F72" s="21"/>
      <c r="G72" s="18"/>
      <c r="H72" s="87"/>
      <c r="I72" s="87"/>
      <c r="J72" s="87"/>
      <c r="K72" s="87"/>
      <c r="L72" s="87"/>
      <c r="M72" s="23"/>
      <c r="N72" s="18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s="12" customFormat="1">
      <c r="B73" s="19"/>
      <c r="C73" s="47">
        <v>22</v>
      </c>
      <c r="D73" s="48" t="s">
        <v>180</v>
      </c>
      <c r="E73" s="49" t="s">
        <v>47</v>
      </c>
      <c r="F73" s="49">
        <v>0</v>
      </c>
      <c r="G73" s="18"/>
      <c r="H73" s="144"/>
      <c r="I73" s="144"/>
      <c r="J73" s="144"/>
      <c r="K73" s="144"/>
      <c r="L73" s="144"/>
      <c r="M73" s="23"/>
      <c r="N73" s="18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</row>
    <row r="74" spans="1:90" s="12" customFormat="1">
      <c r="B74" s="19"/>
      <c r="C74" s="47">
        <f>C73+1</f>
        <v>23</v>
      </c>
      <c r="D74" s="48" t="s">
        <v>181</v>
      </c>
      <c r="E74" s="49" t="s">
        <v>47</v>
      </c>
      <c r="F74" s="49">
        <v>0</v>
      </c>
      <c r="G74" s="18"/>
      <c r="H74" s="106"/>
      <c r="I74" s="106"/>
      <c r="J74" s="106"/>
      <c r="K74" s="106"/>
      <c r="L74" s="106"/>
      <c r="M74" s="23"/>
      <c r="N74" s="18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</row>
    <row r="75" spans="1:90" s="12" customFormat="1">
      <c r="B75" s="19"/>
      <c r="C75" s="47">
        <f t="shared" ref="C75" si="42">C74+1</f>
        <v>24</v>
      </c>
      <c r="D75" s="48" t="s">
        <v>182</v>
      </c>
      <c r="E75" s="49" t="s">
        <v>49</v>
      </c>
      <c r="F75" s="49">
        <v>1</v>
      </c>
      <c r="G75" s="18"/>
      <c r="H75" s="108"/>
      <c r="I75" s="108"/>
      <c r="J75" s="108"/>
      <c r="K75" s="108"/>
      <c r="L75" s="108"/>
      <c r="M75" s="23"/>
      <c r="N75" s="18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</row>
    <row r="76" spans="1:90" s="12" customFormat="1">
      <c r="B76" s="19"/>
      <c r="C76" s="18"/>
      <c r="D76" s="18"/>
      <c r="E76" s="21"/>
      <c r="F76" s="21"/>
      <c r="G76" s="18"/>
      <c r="H76" s="143"/>
      <c r="I76" s="143"/>
      <c r="J76" s="143"/>
      <c r="K76" s="143"/>
      <c r="L76" s="143"/>
      <c r="M76" s="23"/>
      <c r="N76" s="18"/>
    </row>
    <row r="77" spans="1:90" s="12" customFormat="1">
      <c r="A77" s="55"/>
      <c r="B77" s="18"/>
      <c r="C77" s="44" t="s">
        <v>72</v>
      </c>
      <c r="D77" s="60" t="s">
        <v>183</v>
      </c>
      <c r="E77" s="21"/>
      <c r="F77" s="21"/>
      <c r="G77" s="18"/>
      <c r="H77" s="87"/>
      <c r="I77" s="87"/>
      <c r="J77" s="87"/>
      <c r="K77" s="87"/>
      <c r="L77" s="87"/>
      <c r="M77" s="84"/>
      <c r="N77" s="83"/>
    </row>
    <row r="78" spans="1:90" s="12" customFormat="1">
      <c r="A78" s="55"/>
      <c r="C78" s="47">
        <v>25</v>
      </c>
      <c r="D78" s="48" t="s">
        <v>184</v>
      </c>
      <c r="E78" s="49" t="s">
        <v>47</v>
      </c>
      <c r="F78" s="49">
        <v>0</v>
      </c>
      <c r="G78" s="18"/>
      <c r="H78" s="106"/>
      <c r="I78" s="106"/>
      <c r="J78" s="106"/>
      <c r="K78" s="106"/>
      <c r="L78" s="106"/>
      <c r="M78" s="55"/>
    </row>
    <row r="79" spans="1:90" s="12" customFormat="1">
      <c r="A79" s="55"/>
      <c r="C79" s="47">
        <f>C78+1</f>
        <v>26</v>
      </c>
      <c r="D79" s="48" t="s">
        <v>185</v>
      </c>
      <c r="E79" s="49" t="s">
        <v>47</v>
      </c>
      <c r="F79" s="49">
        <v>0</v>
      </c>
      <c r="G79" s="18"/>
      <c r="H79" s="106"/>
      <c r="I79" s="106"/>
      <c r="J79" s="106"/>
      <c r="K79" s="106"/>
      <c r="L79" s="106"/>
      <c r="M79" s="55"/>
    </row>
    <row r="80" spans="1:90" s="12" customFormat="1">
      <c r="A80" s="55"/>
      <c r="C80" s="47">
        <f t="shared" ref="C80:C82" si="43">C79+1</f>
        <v>27</v>
      </c>
      <c r="D80" s="48" t="s">
        <v>186</v>
      </c>
      <c r="E80" s="49" t="s">
        <v>49</v>
      </c>
      <c r="F80" s="49">
        <v>1</v>
      </c>
      <c r="G80" s="18"/>
      <c r="H80" s="145" t="e">
        <f>H79/H78</f>
        <v>#DIV/0!</v>
      </c>
      <c r="I80" s="145" t="e">
        <f t="shared" ref="I80" si="44">I79/I78</f>
        <v>#DIV/0!</v>
      </c>
      <c r="J80" s="145" t="e">
        <f t="shared" ref="J80" si="45">J79/J78</f>
        <v>#DIV/0!</v>
      </c>
      <c r="K80" s="145" t="e">
        <f t="shared" ref="K80" si="46">K79/K78</f>
        <v>#DIV/0!</v>
      </c>
      <c r="L80" s="145" t="e">
        <f t="shared" ref="L80" si="47">L79/L78</f>
        <v>#DIV/0!</v>
      </c>
      <c r="M80" s="55"/>
    </row>
    <row r="81" spans="1:13" s="12" customFormat="1">
      <c r="A81" s="55"/>
      <c r="C81" s="47">
        <f t="shared" si="43"/>
        <v>28</v>
      </c>
      <c r="D81" s="48" t="s">
        <v>187</v>
      </c>
      <c r="E81" s="49" t="s">
        <v>47</v>
      </c>
      <c r="F81" s="49">
        <v>0</v>
      </c>
      <c r="G81" s="18"/>
      <c r="H81" s="106"/>
      <c r="I81" s="106"/>
      <c r="J81" s="106"/>
      <c r="K81" s="106"/>
      <c r="L81" s="106"/>
      <c r="M81" s="55"/>
    </row>
    <row r="82" spans="1:13" s="12" customFormat="1">
      <c r="A82" s="55"/>
      <c r="C82" s="47">
        <f t="shared" si="43"/>
        <v>29</v>
      </c>
      <c r="D82" s="48" t="s">
        <v>188</v>
      </c>
      <c r="E82" s="49" t="s">
        <v>49</v>
      </c>
      <c r="F82" s="49">
        <v>1</v>
      </c>
      <c r="G82" s="18"/>
      <c r="H82" s="53" t="e">
        <f>H81/H78</f>
        <v>#DIV/0!</v>
      </c>
      <c r="I82" s="53" t="e">
        <f t="shared" ref="I82:L82" si="48">I81/I78</f>
        <v>#DIV/0!</v>
      </c>
      <c r="J82" s="53" t="e">
        <f t="shared" si="48"/>
        <v>#DIV/0!</v>
      </c>
      <c r="K82" s="53" t="e">
        <f t="shared" si="48"/>
        <v>#DIV/0!</v>
      </c>
      <c r="L82" s="53" t="e">
        <f t="shared" si="48"/>
        <v>#DIV/0!</v>
      </c>
      <c r="M82" s="55"/>
    </row>
    <row r="83" spans="1:13" s="12" customFormat="1">
      <c r="A83" s="55"/>
      <c r="H83" s="89"/>
      <c r="I83" s="89"/>
      <c r="J83" s="89"/>
      <c r="K83" s="89"/>
      <c r="L83" s="89"/>
      <c r="M83" s="55"/>
    </row>
    <row r="84" spans="1:13" s="12" customFormat="1">
      <c r="A84" s="55"/>
      <c r="C84" s="44" t="s">
        <v>76</v>
      </c>
      <c r="D84" s="60" t="s">
        <v>189</v>
      </c>
      <c r="E84" s="21"/>
      <c r="F84" s="21"/>
      <c r="G84" s="18"/>
      <c r="H84" s="87"/>
      <c r="I84" s="87"/>
      <c r="J84" s="87"/>
      <c r="K84" s="87"/>
      <c r="L84" s="87"/>
      <c r="M84" s="55"/>
    </row>
    <row r="85" spans="1:13" s="12" customFormat="1">
      <c r="A85" s="55"/>
      <c r="C85" s="47">
        <v>30</v>
      </c>
      <c r="D85" s="62" t="s">
        <v>190</v>
      </c>
      <c r="E85" s="49" t="s">
        <v>47</v>
      </c>
      <c r="F85" s="49">
        <v>1</v>
      </c>
      <c r="G85" s="18"/>
      <c r="H85" s="106"/>
      <c r="I85" s="106"/>
      <c r="J85" s="106"/>
      <c r="K85" s="106"/>
      <c r="L85" s="106"/>
      <c r="M85" s="55"/>
    </row>
    <row r="86" spans="1:13" s="12" customFormat="1">
      <c r="A86" s="55"/>
      <c r="C86" s="47">
        <f>C85+1</f>
        <v>31</v>
      </c>
      <c r="D86" s="62" t="s">
        <v>191</v>
      </c>
      <c r="E86" s="49" t="s">
        <v>49</v>
      </c>
      <c r="F86" s="49">
        <v>1</v>
      </c>
      <c r="G86" s="18"/>
      <c r="H86" s="108"/>
      <c r="I86" s="108"/>
      <c r="J86" s="108"/>
      <c r="K86" s="108"/>
      <c r="L86" s="108"/>
      <c r="M86" s="55"/>
    </row>
    <row r="87" spans="1:13" s="12" customFormat="1" ht="16" thickBot="1">
      <c r="A87" s="55"/>
      <c r="B87" s="56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8"/>
    </row>
    <row r="88" spans="1:13" s="12" customFormat="1">
      <c r="C88" s="65"/>
    </row>
    <row r="89" spans="1:13" s="12" customFormat="1"/>
    <row r="90" spans="1:13" s="12" customFormat="1"/>
    <row r="91" spans="1:13" s="12" customFormat="1">
      <c r="C91" s="66" t="s">
        <v>103</v>
      </c>
      <c r="D91" s="67" t="s">
        <v>104</v>
      </c>
      <c r="E91" s="21"/>
      <c r="F91" s="21"/>
      <c r="G91" s="18"/>
      <c r="H91" s="61"/>
      <c r="I91" s="61"/>
      <c r="J91" s="61"/>
      <c r="K91" s="61"/>
      <c r="L91" s="61"/>
    </row>
    <row r="92" spans="1:13" s="12" customFormat="1">
      <c r="C92" s="47" t="s">
        <v>169</v>
      </c>
      <c r="D92" s="48" t="s">
        <v>170</v>
      </c>
      <c r="E92" s="49"/>
      <c r="F92" s="49"/>
      <c r="G92" s="18"/>
      <c r="H92" s="146" t="str">
        <f>IF(H65='Table 1 - GMO Costs'!K66,"OK","Error")</f>
        <v>OK</v>
      </c>
      <c r="I92" s="146" t="str">
        <f>IF(I65='Table 1 - GMO Costs'!L66,"OK","Error")</f>
        <v>OK</v>
      </c>
      <c r="J92" s="146" t="str">
        <f>IF(J65='Table 1 - GMO Costs'!M66,"OK","Error")</f>
        <v>OK</v>
      </c>
      <c r="K92" s="146" t="str">
        <f>IF(K65='Table 1 - GMO Costs'!N66,"OK","Error")</f>
        <v>OK</v>
      </c>
      <c r="L92" s="146" t="str">
        <f>IF(L65='Table 1 - GMO Costs'!O66,"OK","Error")</f>
        <v>OK</v>
      </c>
    </row>
    <row r="93" spans="1:13" s="12" customFormat="1"/>
    <row r="94" spans="1:13" s="12" customFormat="1"/>
    <row r="95" spans="1:13" s="12" customFormat="1"/>
    <row r="96" spans="1:13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="12" customFormat="1"/>
    <row r="338" s="12" customFormat="1"/>
    <row r="339" s="12" customFormat="1"/>
    <row r="340" s="12" customFormat="1"/>
    <row r="341" s="12" customFormat="1"/>
    <row r="342" s="12" customFormat="1"/>
    <row r="343" s="12" customFormat="1"/>
    <row r="344" s="12" customFormat="1"/>
    <row r="345" s="12" customFormat="1"/>
    <row r="346" s="12" customFormat="1"/>
    <row r="347" s="12" customFormat="1"/>
    <row r="348" s="12" customFormat="1"/>
    <row r="349" s="12" customFormat="1"/>
    <row r="350" s="12" customFormat="1"/>
    <row r="351" s="12" customFormat="1"/>
    <row r="352" s="12" customFormat="1"/>
    <row r="353" s="12" customFormat="1"/>
    <row r="354" s="12" customFormat="1"/>
    <row r="355" s="12" customFormat="1"/>
    <row r="356" s="12" customFormat="1"/>
    <row r="357" s="12" customFormat="1"/>
    <row r="358" s="12" customFormat="1"/>
    <row r="359" s="12" customFormat="1"/>
    <row r="360" s="12" customFormat="1"/>
    <row r="361" s="12" customFormat="1"/>
    <row r="362" s="12" customFormat="1"/>
    <row r="363" s="12" customFormat="1"/>
    <row r="364" s="12" customFormat="1"/>
    <row r="365" s="12" customFormat="1"/>
    <row r="366" s="12" customFormat="1"/>
    <row r="367" s="12" customFormat="1"/>
    <row r="368" s="12" customFormat="1"/>
    <row r="369" s="12" customFormat="1"/>
    <row r="370" s="12" customFormat="1"/>
    <row r="371" s="12" customFormat="1"/>
    <row r="372" s="12" customFormat="1"/>
    <row r="373" s="12" customFormat="1"/>
    <row r="374" s="12" customFormat="1"/>
    <row r="375" s="12" customFormat="1"/>
    <row r="376" s="12" customFormat="1"/>
    <row r="377" s="12" customFormat="1"/>
    <row r="378" s="12" customFormat="1"/>
    <row r="379" s="12" customFormat="1"/>
    <row r="380" s="12" customFormat="1"/>
    <row r="381" s="12" customFormat="1"/>
    <row r="382" s="12" customFormat="1"/>
    <row r="383" s="12" customFormat="1"/>
    <row r="384" s="12" customFormat="1"/>
    <row r="385" s="12" customFormat="1"/>
    <row r="386" s="12" customFormat="1"/>
    <row r="387" s="12" customFormat="1"/>
    <row r="388" s="12" customFormat="1"/>
    <row r="389" s="12" customFormat="1"/>
    <row r="390" s="12" customFormat="1"/>
    <row r="391" s="12" customFormat="1"/>
    <row r="392" s="12" customFormat="1"/>
    <row r="393" s="12" customFormat="1"/>
    <row r="394" s="12" customFormat="1"/>
    <row r="395" s="12" customFormat="1"/>
    <row r="396" s="12" customFormat="1"/>
    <row r="397" s="12" customFormat="1"/>
    <row r="398" s="12" customFormat="1"/>
    <row r="399" s="12" customFormat="1"/>
    <row r="400" s="12" customFormat="1"/>
    <row r="401" s="12" customFormat="1"/>
    <row r="402" s="12" customFormat="1"/>
    <row r="403" s="12" customFormat="1"/>
    <row r="404" s="12" customFormat="1"/>
    <row r="405" s="12" customFormat="1"/>
    <row r="406" s="12" customFormat="1"/>
    <row r="407" s="12" customFormat="1"/>
    <row r="408" s="12" customFormat="1"/>
    <row r="409" s="12" customFormat="1"/>
    <row r="410" s="12" customFormat="1"/>
    <row r="411" s="12" customFormat="1"/>
    <row r="412" s="12" customFormat="1"/>
    <row r="413" s="12" customFormat="1"/>
  </sheetData>
  <sheetProtection sheet="1" objects="1" scenarios="1"/>
  <mergeCells count="1">
    <mergeCell ref="H5:L5"/>
  </mergeCells>
  <dataValidations count="1">
    <dataValidation type="list" allowBlank="1" showInputMessage="1" showErrorMessage="1" sqref="H69:L70" xr:uid="{00000000-0002-0000-0600-000000000000}">
      <formula1>$O$69:$O$70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352"/>
  <sheetViews>
    <sheetView topLeftCell="A6" zoomScale="85" zoomScaleNormal="85" zoomScaleSheetLayoutView="85" workbookViewId="0"/>
  </sheetViews>
  <sheetFormatPr defaultColWidth="8.84375" defaultRowHeight="15.5"/>
  <cols>
    <col min="1" max="1" width="1.84375" style="12" customWidth="1"/>
    <col min="2" max="2" width="2.69140625" style="12" customWidth="1"/>
    <col min="3" max="3" width="6.23046875" style="3" customWidth="1"/>
    <col min="4" max="4" width="31.53515625" style="3" customWidth="1"/>
    <col min="5" max="5" width="6" style="3" customWidth="1"/>
    <col min="6" max="6" width="4.69140625" style="3" customWidth="1"/>
    <col min="7" max="7" width="1.3046875" style="12" customWidth="1"/>
    <col min="8" max="8" width="12.765625" style="3" customWidth="1"/>
    <col min="9" max="9" width="13.3046875" style="3" customWidth="1"/>
    <col min="10" max="10" width="2.3046875" style="12" customWidth="1"/>
    <col min="11" max="11" width="11.69140625" style="3" bestFit="1" customWidth="1"/>
    <col min="12" max="12" width="12.84375" style="3" customWidth="1"/>
    <col min="13" max="13" width="12.69140625" style="3" customWidth="1"/>
    <col min="14" max="14" width="12.4609375" style="3" bestFit="1" customWidth="1"/>
    <col min="15" max="15" width="13" style="3" customWidth="1"/>
    <col min="16" max="16" width="2.69140625" style="12" customWidth="1"/>
    <col min="17" max="17" width="8.4609375" style="12" customWidth="1"/>
    <col min="18" max="18" width="0" style="12" hidden="1" customWidth="1"/>
    <col min="19" max="82" width="8.84375" style="12"/>
    <col min="83" max="16384" width="8.84375" style="3"/>
  </cols>
  <sheetData>
    <row r="1" spans="2:93" s="12" customFormat="1" ht="16" thickBot="1"/>
    <row r="2" spans="2:93" s="12" customFormat="1">
      <c r="B2" s="13"/>
      <c r="C2" s="14"/>
      <c r="D2" s="15"/>
      <c r="E2" s="16"/>
      <c r="F2" s="16"/>
      <c r="G2" s="15"/>
      <c r="H2" s="15"/>
      <c r="I2" s="15"/>
      <c r="J2" s="15"/>
      <c r="K2" s="15"/>
      <c r="L2" s="15"/>
      <c r="M2" s="15"/>
      <c r="N2" s="15"/>
      <c r="O2" s="15"/>
      <c r="P2" s="17"/>
      <c r="Q2" s="18"/>
    </row>
    <row r="3" spans="2:93" s="12" customFormat="1">
      <c r="B3" s="19"/>
      <c r="C3" s="20" t="s">
        <v>29</v>
      </c>
      <c r="D3" s="18"/>
      <c r="E3" s="21"/>
      <c r="F3" s="22"/>
      <c r="G3" s="18"/>
      <c r="H3" s="18"/>
      <c r="I3" s="18"/>
      <c r="J3" s="18"/>
      <c r="K3" s="18"/>
      <c r="L3" s="18"/>
      <c r="M3" s="18"/>
      <c r="N3" s="18"/>
      <c r="O3" s="18"/>
      <c r="P3" s="23"/>
      <c r="Q3" s="18"/>
    </row>
    <row r="4" spans="2:93" s="12" customFormat="1">
      <c r="B4" s="19"/>
      <c r="C4" s="24" t="s">
        <v>192</v>
      </c>
      <c r="D4" s="18"/>
      <c r="E4" s="21"/>
      <c r="F4" s="22"/>
      <c r="G4" s="18"/>
      <c r="H4" s="18"/>
      <c r="I4" s="18"/>
      <c r="J4" s="18"/>
      <c r="K4" s="18"/>
      <c r="L4" s="18"/>
      <c r="M4" s="18"/>
      <c r="N4" s="18"/>
      <c r="O4" s="18"/>
      <c r="P4" s="23"/>
      <c r="Q4" s="18"/>
    </row>
    <row r="5" spans="2:93" s="12" customFormat="1">
      <c r="B5" s="19"/>
      <c r="C5" s="25"/>
      <c r="D5" s="18"/>
      <c r="E5" s="21"/>
      <c r="F5" s="21"/>
      <c r="G5" s="18"/>
      <c r="H5" s="18"/>
      <c r="I5" s="18"/>
      <c r="J5" s="18"/>
      <c r="K5" s="189" t="s">
        <v>210</v>
      </c>
      <c r="L5" s="190"/>
      <c r="M5" s="190"/>
      <c r="N5" s="190"/>
      <c r="O5" s="191"/>
      <c r="P5" s="23"/>
      <c r="Q5" s="18"/>
    </row>
    <row r="6" spans="2:93" s="26" customFormat="1">
      <c r="B6" s="27"/>
      <c r="C6" s="28"/>
      <c r="D6" s="21"/>
      <c r="E6" s="21"/>
      <c r="F6" s="21"/>
      <c r="G6" s="21"/>
      <c r="H6" s="29">
        <v>-2</v>
      </c>
      <c r="I6" s="29">
        <v>-1</v>
      </c>
      <c r="J6" s="30"/>
      <c r="K6" s="29">
        <v>1</v>
      </c>
      <c r="L6" s="29">
        <v>2</v>
      </c>
      <c r="M6" s="29">
        <v>3</v>
      </c>
      <c r="N6" s="29">
        <v>4</v>
      </c>
      <c r="O6" s="29">
        <v>5</v>
      </c>
      <c r="P6" s="31"/>
      <c r="Q6" s="21"/>
    </row>
    <row r="7" spans="2:93">
      <c r="B7" s="19"/>
      <c r="C7" s="32"/>
      <c r="D7" s="33"/>
      <c r="E7" s="34"/>
      <c r="F7" s="34"/>
      <c r="G7" s="18"/>
      <c r="H7" s="35" t="s">
        <v>37</v>
      </c>
      <c r="I7" s="35" t="s">
        <v>37</v>
      </c>
      <c r="J7" s="36"/>
      <c r="K7" s="35" t="s">
        <v>37</v>
      </c>
      <c r="L7" s="35" t="s">
        <v>37</v>
      </c>
      <c r="M7" s="35" t="s">
        <v>37</v>
      </c>
      <c r="N7" s="35" t="s">
        <v>37</v>
      </c>
      <c r="O7" s="35" t="s">
        <v>37</v>
      </c>
      <c r="P7" s="23"/>
      <c r="Q7" s="18"/>
    </row>
    <row r="8" spans="2:93">
      <c r="B8" s="19"/>
      <c r="C8" s="37"/>
      <c r="D8" s="38" t="s">
        <v>38</v>
      </c>
      <c r="E8" s="35" t="s">
        <v>39</v>
      </c>
      <c r="F8" s="35" t="s">
        <v>40</v>
      </c>
      <c r="G8" s="18"/>
      <c r="H8" s="35" t="s">
        <v>41</v>
      </c>
      <c r="I8" s="35" t="s">
        <v>41</v>
      </c>
      <c r="J8" s="36"/>
      <c r="K8" s="35" t="s">
        <v>41</v>
      </c>
      <c r="L8" s="35" t="s">
        <v>42</v>
      </c>
      <c r="M8" s="35" t="s">
        <v>42</v>
      </c>
      <c r="N8" s="35" t="s">
        <v>41</v>
      </c>
      <c r="O8" s="35" t="s">
        <v>41</v>
      </c>
      <c r="P8" s="23"/>
      <c r="Q8" s="18"/>
    </row>
    <row r="9" spans="2:93" s="12" customFormat="1">
      <c r="B9" s="19"/>
      <c r="C9" s="39"/>
      <c r="D9" s="40"/>
      <c r="E9" s="41"/>
      <c r="F9" s="41"/>
      <c r="G9" s="18"/>
      <c r="H9" s="42" t="s">
        <v>43</v>
      </c>
      <c r="I9" s="42" t="s">
        <v>44</v>
      </c>
      <c r="J9" s="43"/>
      <c r="K9" s="42" t="s">
        <v>206</v>
      </c>
      <c r="L9" s="42" t="s">
        <v>207</v>
      </c>
      <c r="M9" s="42" t="s">
        <v>208</v>
      </c>
      <c r="N9" s="42" t="s">
        <v>209</v>
      </c>
      <c r="O9" s="42" t="s">
        <v>226</v>
      </c>
      <c r="P9" s="23"/>
      <c r="Q9" s="18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</row>
    <row r="10" spans="2:93" s="12" customFormat="1">
      <c r="B10" s="19"/>
      <c r="C10" s="18"/>
      <c r="D10" s="18"/>
      <c r="E10" s="21"/>
      <c r="F10" s="21"/>
      <c r="G10" s="18"/>
      <c r="H10" s="28"/>
      <c r="I10" s="28"/>
      <c r="J10" s="28"/>
      <c r="K10" s="28"/>
      <c r="L10" s="28"/>
      <c r="M10" s="28"/>
      <c r="N10" s="28"/>
      <c r="O10" s="28"/>
      <c r="P10" s="23"/>
      <c r="Q10" s="18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</row>
    <row r="11" spans="2:93" s="12" customFormat="1">
      <c r="B11" s="19"/>
      <c r="C11" s="44" t="s">
        <v>45</v>
      </c>
      <c r="D11" s="45" t="s">
        <v>28</v>
      </c>
      <c r="E11" s="46"/>
      <c r="F11" s="18"/>
      <c r="G11" s="18"/>
      <c r="H11" s="28"/>
      <c r="I11" s="28"/>
      <c r="J11" s="28"/>
      <c r="K11" s="28"/>
      <c r="L11" s="28"/>
      <c r="M11" s="28"/>
      <c r="N11" s="28"/>
      <c r="O11" s="28"/>
      <c r="P11" s="23"/>
      <c r="Q11" s="18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</row>
    <row r="12" spans="2:93" s="12" customFormat="1">
      <c r="B12" s="19"/>
      <c r="C12" s="47">
        <v>1</v>
      </c>
      <c r="D12" s="48" t="s">
        <v>193</v>
      </c>
      <c r="E12" s="49" t="s">
        <v>47</v>
      </c>
      <c r="F12" s="49">
        <v>0</v>
      </c>
      <c r="G12" s="18"/>
      <c r="H12" s="116"/>
      <c r="I12" s="116"/>
      <c r="J12" s="147"/>
      <c r="K12" s="122"/>
      <c r="L12" s="122"/>
      <c r="M12" s="122"/>
      <c r="N12" s="122"/>
      <c r="O12" s="122"/>
      <c r="P12" s="23"/>
      <c r="Q12" s="121"/>
      <c r="R12" s="121" t="e">
        <f t="shared" ref="R12:R13" si="0">(L12-K12)/K12</f>
        <v>#DIV/0!</v>
      </c>
      <c r="S12" s="121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</row>
    <row r="13" spans="2:93" s="12" customFormat="1">
      <c r="B13" s="19"/>
      <c r="C13" s="47">
        <f t="shared" ref="C13:C21" si="1">C12+1</f>
        <v>2</v>
      </c>
      <c r="D13" s="48" t="s">
        <v>194</v>
      </c>
      <c r="E13" s="49" t="s">
        <v>195</v>
      </c>
      <c r="F13" s="49">
        <v>0</v>
      </c>
      <c r="G13" s="18"/>
      <c r="H13" s="117"/>
      <c r="I13" s="117"/>
      <c r="J13" s="147"/>
      <c r="K13" s="122"/>
      <c r="L13" s="122"/>
      <c r="M13" s="122"/>
      <c r="N13" s="122"/>
      <c r="O13" s="122"/>
      <c r="P13" s="23"/>
      <c r="Q13" s="121"/>
      <c r="R13" s="121" t="e">
        <f t="shared" si="0"/>
        <v>#DIV/0!</v>
      </c>
      <c r="S13" s="121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2:93" s="12" customFormat="1">
      <c r="B14" s="19"/>
      <c r="C14" s="47">
        <f t="shared" si="1"/>
        <v>3</v>
      </c>
      <c r="D14" s="48" t="s">
        <v>196</v>
      </c>
      <c r="E14" s="49" t="s">
        <v>47</v>
      </c>
      <c r="F14" s="49">
        <v>0</v>
      </c>
      <c r="G14" s="18"/>
      <c r="H14" s="116"/>
      <c r="I14" s="116"/>
      <c r="J14" s="147"/>
      <c r="K14" s="148"/>
      <c r="L14" s="148"/>
      <c r="M14" s="123"/>
      <c r="N14" s="123"/>
      <c r="O14" s="123"/>
      <c r="P14" s="23"/>
      <c r="Q14" s="18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</row>
    <row r="15" spans="2:93" s="12" customFormat="1">
      <c r="B15" s="19"/>
      <c r="C15" s="47">
        <f t="shared" si="1"/>
        <v>4</v>
      </c>
      <c r="D15" s="48" t="s">
        <v>197</v>
      </c>
      <c r="E15" s="49" t="s">
        <v>198</v>
      </c>
      <c r="F15" s="49">
        <v>0</v>
      </c>
      <c r="G15" s="18"/>
      <c r="H15" s="117"/>
      <c r="I15" s="117"/>
      <c r="J15" s="147"/>
      <c r="K15" s="122"/>
      <c r="L15" s="122"/>
      <c r="M15" s="122"/>
      <c r="N15" s="122"/>
      <c r="O15" s="122"/>
      <c r="P15" s="23"/>
      <c r="Q15" s="18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</row>
    <row r="16" spans="2:93" s="12" customFormat="1">
      <c r="B16" s="19"/>
      <c r="C16" s="47">
        <f t="shared" si="1"/>
        <v>5</v>
      </c>
      <c r="D16" s="48" t="s">
        <v>199</v>
      </c>
      <c r="E16" s="49" t="s">
        <v>47</v>
      </c>
      <c r="F16" s="49">
        <v>0</v>
      </c>
      <c r="G16" s="18"/>
      <c r="H16" s="116"/>
      <c r="I16" s="116"/>
      <c r="J16" s="147"/>
      <c r="K16" s="148"/>
      <c r="L16" s="148"/>
      <c r="M16" s="123"/>
      <c r="N16" s="123"/>
      <c r="O16" s="123"/>
      <c r="P16" s="23"/>
      <c r="Q16" s="18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</row>
    <row r="17" spans="1:93" s="12" customFormat="1">
      <c r="B17" s="19"/>
      <c r="C17" s="47">
        <f t="shared" si="1"/>
        <v>6</v>
      </c>
      <c r="D17" s="48" t="s">
        <v>200</v>
      </c>
      <c r="E17" s="49" t="s">
        <v>195</v>
      </c>
      <c r="F17" s="49">
        <v>0</v>
      </c>
      <c r="G17" s="18"/>
      <c r="H17" s="117"/>
      <c r="I17" s="117"/>
      <c r="J17" s="149"/>
      <c r="K17" s="122"/>
      <c r="L17" s="122"/>
      <c r="M17" s="122"/>
      <c r="N17" s="122"/>
      <c r="O17" s="122"/>
      <c r="P17" s="23"/>
      <c r="Q17" s="18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</row>
    <row r="18" spans="1:93" s="12" customFormat="1">
      <c r="B18" s="19"/>
      <c r="C18" s="47">
        <f t="shared" si="1"/>
        <v>7</v>
      </c>
      <c r="D18" s="48" t="s">
        <v>201</v>
      </c>
      <c r="E18" s="49" t="s">
        <v>198</v>
      </c>
      <c r="F18" s="49">
        <v>0</v>
      </c>
      <c r="G18" s="18"/>
      <c r="H18" s="118"/>
      <c r="I18" s="118"/>
      <c r="J18" s="147"/>
      <c r="K18" s="122"/>
      <c r="L18" s="122"/>
      <c r="M18" s="122"/>
      <c r="N18" s="122"/>
      <c r="O18" s="122"/>
      <c r="P18" s="23"/>
      <c r="Q18" s="18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</row>
    <row r="19" spans="1:93" s="12" customFormat="1">
      <c r="B19" s="19"/>
      <c r="C19" s="47">
        <f t="shared" si="1"/>
        <v>8</v>
      </c>
      <c r="D19" s="48" t="s">
        <v>202</v>
      </c>
      <c r="E19" s="49" t="s">
        <v>195</v>
      </c>
      <c r="F19" s="49">
        <v>0</v>
      </c>
      <c r="G19" s="18"/>
      <c r="H19" s="118"/>
      <c r="I19" s="118"/>
      <c r="J19" s="147"/>
      <c r="K19" s="122"/>
      <c r="L19" s="122"/>
      <c r="M19" s="124"/>
      <c r="N19" s="124"/>
      <c r="O19" s="124"/>
      <c r="P19" s="23"/>
      <c r="Q19" s="18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</row>
    <row r="20" spans="1:93" s="12" customFormat="1">
      <c r="B20" s="19"/>
      <c r="C20" s="47">
        <f t="shared" si="1"/>
        <v>9</v>
      </c>
      <c r="D20" s="48" t="s">
        <v>203</v>
      </c>
      <c r="E20" s="49" t="s">
        <v>53</v>
      </c>
      <c r="F20" s="49">
        <v>3</v>
      </c>
      <c r="G20" s="18"/>
      <c r="H20" s="120"/>
      <c r="I20" s="120"/>
      <c r="J20" s="147"/>
      <c r="K20" s="125"/>
      <c r="L20" s="125"/>
      <c r="M20" s="125"/>
      <c r="N20" s="125"/>
      <c r="O20" s="125"/>
      <c r="P20" s="23"/>
      <c r="Q20" s="18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</row>
    <row r="21" spans="1:93" s="12" customFormat="1">
      <c r="B21" s="19"/>
      <c r="C21" s="47">
        <f t="shared" si="1"/>
        <v>10</v>
      </c>
      <c r="D21" s="48" t="s">
        <v>204</v>
      </c>
      <c r="E21" s="49" t="s">
        <v>53</v>
      </c>
      <c r="F21" s="49">
        <v>3</v>
      </c>
      <c r="G21" s="18"/>
      <c r="H21" s="119"/>
      <c r="I21" s="119"/>
      <c r="J21" s="147"/>
      <c r="K21" s="125"/>
      <c r="L21" s="125"/>
      <c r="M21" s="125"/>
      <c r="N21" s="125"/>
      <c r="O21" s="125"/>
      <c r="P21" s="23"/>
      <c r="Q21" s="18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</row>
    <row r="22" spans="1:93" s="12" customFormat="1" ht="16" thickBot="1">
      <c r="A22" s="55"/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1:93" s="12" customFormat="1">
      <c r="C23" s="65"/>
      <c r="M23" s="121"/>
    </row>
    <row r="24" spans="1:93" s="12" customFormat="1"/>
    <row r="25" spans="1:93" s="12" customFormat="1"/>
    <row r="26" spans="1:93" s="12" customFormat="1"/>
    <row r="27" spans="1:93" s="12" customFormat="1"/>
    <row r="28" spans="1:93" s="12" customFormat="1"/>
    <row r="29" spans="1:93" s="12" customFormat="1"/>
    <row r="30" spans="1:93" s="12" customFormat="1"/>
    <row r="31" spans="1:93" s="12" customFormat="1"/>
    <row r="32" spans="1:93" s="12" customFormat="1"/>
    <row r="33" s="12" customFormat="1"/>
    <row r="34" s="12" customFormat="1"/>
    <row r="35" s="12" customFormat="1"/>
    <row r="36" s="12" customFormat="1"/>
    <row r="37" s="12" customFormat="1"/>
    <row r="38" s="12" customFormat="1"/>
    <row r="39" s="12" customFormat="1"/>
    <row r="40" s="12" customFormat="1"/>
    <row r="41" s="12" customFormat="1"/>
    <row r="42" s="12" customFormat="1"/>
    <row r="43" s="12" customFormat="1"/>
    <row r="44" s="12" customFormat="1"/>
    <row r="45" s="12" customFormat="1"/>
    <row r="46" s="12" customFormat="1"/>
    <row r="47" s="12" customFormat="1"/>
    <row r="48" s="12" customFormat="1"/>
    <row r="49" s="12" customFormat="1"/>
    <row r="50" s="12" customFormat="1"/>
    <row r="51" s="12" customFormat="1"/>
    <row r="52" s="12" customFormat="1"/>
    <row r="53" s="12" customFormat="1"/>
    <row r="54" s="12" customFormat="1"/>
    <row r="55" s="12" customFormat="1"/>
    <row r="56" s="12" customFormat="1"/>
    <row r="57" s="12" customFormat="1"/>
    <row r="58" s="12" customFormat="1"/>
    <row r="59" s="12" customFormat="1"/>
    <row r="60" s="12" customFormat="1"/>
    <row r="61" s="12" customFormat="1"/>
    <row r="62" s="12" customFormat="1"/>
    <row r="63" s="12" customFormat="1"/>
    <row r="64" s="12" customFormat="1"/>
    <row r="65" s="12" customFormat="1"/>
    <row r="66" s="12" customFormat="1"/>
    <row r="67" s="12" customFormat="1"/>
    <row r="68" s="12" customFormat="1"/>
    <row r="69" s="12" customFormat="1"/>
    <row r="70" s="12" customFormat="1"/>
    <row r="71" s="12" customFormat="1"/>
    <row r="72" s="12" customFormat="1"/>
    <row r="73" s="12" customFormat="1"/>
    <row r="74" s="12" customFormat="1"/>
    <row r="75" s="12" customFormat="1"/>
    <row r="76" s="12" customFormat="1"/>
    <row r="77" s="12" customFormat="1"/>
    <row r="78" s="12" customFormat="1"/>
    <row r="79" s="12" customFormat="1"/>
    <row r="80" s="12" customFormat="1"/>
    <row r="81" s="12" customFormat="1"/>
    <row r="82" s="12" customFormat="1"/>
    <row r="83" s="12" customFormat="1"/>
    <row r="84" s="12" customFormat="1"/>
    <row r="85" s="12" customFormat="1"/>
    <row r="86" s="12" customFormat="1"/>
    <row r="87" s="12" customFormat="1"/>
    <row r="88" s="12" customFormat="1"/>
    <row r="89" s="12" customFormat="1"/>
    <row r="90" s="12" customFormat="1"/>
    <row r="91" s="12" customFormat="1"/>
    <row r="92" s="12" customFormat="1"/>
    <row r="93" s="12" customFormat="1"/>
    <row r="94" s="12" customFormat="1"/>
    <row r="95" s="12" customFormat="1"/>
    <row r="96" s="12" customFormat="1"/>
    <row r="97" s="12" customFormat="1"/>
    <row r="98" s="12" customFormat="1"/>
    <row r="99" s="12" customFormat="1"/>
    <row r="100" s="12" customFormat="1"/>
    <row r="101" s="12" customFormat="1"/>
    <row r="102" s="12" customFormat="1"/>
    <row r="103" s="12" customFormat="1"/>
    <row r="104" s="12" customFormat="1"/>
    <row r="105" s="12" customFormat="1"/>
    <row r="106" s="12" customFormat="1"/>
    <row r="107" s="12" customFormat="1"/>
    <row r="108" s="12" customFormat="1"/>
    <row r="109" s="12" customFormat="1"/>
    <row r="110" s="12" customFormat="1"/>
    <row r="111" s="12" customFormat="1"/>
    <row r="112" s="12" customFormat="1"/>
    <row r="113" s="12" customFormat="1"/>
    <row r="114" s="12" customFormat="1"/>
    <row r="115" s="12" customFormat="1"/>
    <row r="116" s="12" customFormat="1"/>
    <row r="117" s="12" customFormat="1"/>
    <row r="118" s="12" customFormat="1"/>
    <row r="119" s="12" customFormat="1"/>
    <row r="120" s="12" customFormat="1"/>
    <row r="121" s="12" customFormat="1"/>
    <row r="122" s="12" customFormat="1"/>
    <row r="123" s="12" customFormat="1"/>
    <row r="124" s="12" customFormat="1"/>
    <row r="125" s="12" customFormat="1"/>
    <row r="126" s="12" customFormat="1"/>
    <row r="127" s="12" customFormat="1"/>
    <row r="128" s="12" customFormat="1"/>
    <row r="129" s="12" customFormat="1"/>
    <row r="130" s="12" customFormat="1"/>
    <row r="131" s="12" customFormat="1"/>
    <row r="132" s="12" customFormat="1"/>
    <row r="133" s="12" customFormat="1"/>
    <row r="134" s="12" customFormat="1"/>
    <row r="135" s="12" customFormat="1"/>
    <row r="136" s="12" customFormat="1"/>
    <row r="137" s="12" customFormat="1"/>
    <row r="138" s="12" customFormat="1"/>
    <row r="139" s="12" customFormat="1"/>
    <row r="140" s="12" customFormat="1"/>
    <row r="141" s="12" customFormat="1"/>
    <row r="142" s="12" customFormat="1"/>
    <row r="143" s="12" customFormat="1"/>
    <row r="144" s="12" customFormat="1"/>
    <row r="145" s="12" customFormat="1"/>
    <row r="146" s="12" customFormat="1"/>
    <row r="147" s="12" customFormat="1"/>
    <row r="148" s="12" customFormat="1"/>
    <row r="149" s="12" customFormat="1"/>
    <row r="150" s="12" customFormat="1"/>
    <row r="151" s="12" customFormat="1"/>
    <row r="152" s="12" customFormat="1"/>
    <row r="153" s="12" customFormat="1"/>
    <row r="154" s="12" customFormat="1"/>
    <row r="155" s="12" customFormat="1"/>
    <row r="156" s="12" customFormat="1"/>
    <row r="157" s="12" customFormat="1"/>
    <row r="158" s="12" customFormat="1"/>
    <row r="159" s="12" customFormat="1"/>
    <row r="160" s="12" customFormat="1"/>
    <row r="161" s="12" customFormat="1"/>
    <row r="162" s="12" customFormat="1"/>
    <row r="163" s="12" customFormat="1"/>
    <row r="164" s="12" customFormat="1"/>
    <row r="165" s="12" customFormat="1"/>
    <row r="166" s="12" customFormat="1"/>
    <row r="167" s="12" customFormat="1"/>
    <row r="168" s="12" customFormat="1"/>
    <row r="169" s="12" customFormat="1"/>
    <row r="170" s="12" customFormat="1"/>
    <row r="171" s="12" customFormat="1"/>
    <row r="172" s="12" customFormat="1"/>
    <row r="173" s="12" customFormat="1"/>
    <row r="174" s="12" customFormat="1"/>
    <row r="175" s="12" customFormat="1"/>
    <row r="176" s="12" customFormat="1"/>
    <row r="177" s="12" customFormat="1"/>
    <row r="178" s="12" customFormat="1"/>
    <row r="179" s="12" customFormat="1"/>
    <row r="180" s="12" customFormat="1"/>
    <row r="181" s="12" customFormat="1"/>
    <row r="182" s="12" customFormat="1"/>
    <row r="183" s="12" customFormat="1"/>
    <row r="184" s="12" customFormat="1"/>
    <row r="185" s="12" customFormat="1"/>
    <row r="186" s="12" customFormat="1"/>
    <row r="187" s="12" customFormat="1"/>
    <row r="188" s="12" customFormat="1"/>
    <row r="189" s="12" customFormat="1"/>
    <row r="190" s="12" customFormat="1"/>
    <row r="191" s="12" customFormat="1"/>
    <row r="192" s="12" customFormat="1"/>
    <row r="193" s="12" customFormat="1"/>
    <row r="194" s="12" customFormat="1"/>
    <row r="195" s="12" customFormat="1"/>
    <row r="196" s="12" customFormat="1"/>
    <row r="197" s="12" customFormat="1"/>
    <row r="198" s="12" customFormat="1"/>
    <row r="199" s="12" customFormat="1"/>
    <row r="200" s="12" customFormat="1"/>
    <row r="201" s="12" customFormat="1"/>
    <row r="202" s="12" customFormat="1"/>
    <row r="203" s="12" customFormat="1"/>
    <row r="204" s="12" customFormat="1"/>
    <row r="205" s="12" customFormat="1"/>
    <row r="206" s="12" customFormat="1"/>
    <row r="207" s="12" customFormat="1"/>
    <row r="208" s="12" customFormat="1"/>
    <row r="209" s="12" customFormat="1"/>
    <row r="210" s="12" customFormat="1"/>
    <row r="211" s="12" customFormat="1"/>
    <row r="212" s="12" customFormat="1"/>
    <row r="213" s="12" customFormat="1"/>
    <row r="214" s="12" customFormat="1"/>
    <row r="215" s="12" customFormat="1"/>
    <row r="216" s="12" customFormat="1"/>
    <row r="217" s="12" customFormat="1"/>
    <row r="218" s="12" customFormat="1"/>
    <row r="219" s="12" customFormat="1"/>
    <row r="220" s="12" customFormat="1"/>
    <row r="221" s="12" customFormat="1"/>
    <row r="222" s="12" customFormat="1"/>
    <row r="223" s="12" customFormat="1"/>
    <row r="224" s="12" customFormat="1"/>
    <row r="225" s="12" customFormat="1"/>
    <row r="226" s="12" customFormat="1"/>
    <row r="227" s="12" customFormat="1"/>
    <row r="228" s="12" customFormat="1"/>
    <row r="229" s="12" customFormat="1"/>
    <row r="230" s="12" customFormat="1"/>
    <row r="231" s="12" customFormat="1"/>
    <row r="232" s="12" customFormat="1"/>
    <row r="233" s="12" customFormat="1"/>
    <row r="234" s="12" customFormat="1"/>
    <row r="235" s="12" customFormat="1"/>
    <row r="236" s="12" customFormat="1"/>
    <row r="237" s="12" customFormat="1"/>
    <row r="238" s="12" customFormat="1"/>
    <row r="239" s="12" customFormat="1"/>
    <row r="240" s="12" customFormat="1"/>
    <row r="241" s="12" customFormat="1"/>
    <row r="242" s="12" customFormat="1"/>
    <row r="243" s="12" customFormat="1"/>
    <row r="244" s="12" customFormat="1"/>
    <row r="245" s="12" customFormat="1"/>
    <row r="246" s="12" customFormat="1"/>
    <row r="247" s="12" customFormat="1"/>
    <row r="248" s="12" customFormat="1"/>
    <row r="249" s="12" customFormat="1"/>
    <row r="250" s="12" customFormat="1"/>
    <row r="251" s="12" customFormat="1"/>
    <row r="252" s="12" customFormat="1"/>
    <row r="253" s="12" customFormat="1"/>
    <row r="254" s="12" customFormat="1"/>
    <row r="255" s="12" customFormat="1"/>
    <row r="256" s="12" customFormat="1"/>
    <row r="257" s="12" customFormat="1"/>
    <row r="258" s="12" customFormat="1"/>
    <row r="259" s="12" customFormat="1"/>
    <row r="260" s="12" customFormat="1"/>
    <row r="261" s="12" customFormat="1"/>
    <row r="262" s="12" customFormat="1"/>
    <row r="263" s="12" customFormat="1"/>
    <row r="264" s="12" customFormat="1"/>
    <row r="265" s="12" customFormat="1"/>
    <row r="266" s="12" customFormat="1"/>
    <row r="267" s="12" customFormat="1"/>
    <row r="268" s="12" customFormat="1"/>
    <row r="269" s="12" customFormat="1"/>
    <row r="270" s="12" customFormat="1"/>
    <row r="271" s="12" customFormat="1"/>
    <row r="272" s="12" customFormat="1"/>
    <row r="273" s="12" customFormat="1"/>
    <row r="274" s="12" customFormat="1"/>
    <row r="275" s="12" customFormat="1"/>
    <row r="276" s="12" customFormat="1"/>
    <row r="277" s="12" customFormat="1"/>
    <row r="278" s="12" customFormat="1"/>
    <row r="279" s="12" customFormat="1"/>
    <row r="280" s="12" customFormat="1"/>
    <row r="281" s="12" customFormat="1"/>
    <row r="282" s="12" customFormat="1"/>
    <row r="283" s="12" customFormat="1"/>
    <row r="284" s="12" customFormat="1"/>
    <row r="285" s="12" customFormat="1"/>
    <row r="286" s="12" customFormat="1"/>
    <row r="287" s="12" customFormat="1"/>
    <row r="288" s="12" customFormat="1"/>
    <row r="289" s="12" customFormat="1"/>
    <row r="290" s="12" customFormat="1"/>
    <row r="291" s="12" customFormat="1"/>
    <row r="292" s="12" customFormat="1"/>
    <row r="293" s="12" customFormat="1"/>
    <row r="294" s="12" customFormat="1"/>
    <row r="295" s="12" customFormat="1"/>
    <row r="296" s="12" customFormat="1"/>
    <row r="297" s="12" customFormat="1"/>
    <row r="298" s="12" customFormat="1"/>
    <row r="299" s="12" customFormat="1"/>
    <row r="300" s="12" customFormat="1"/>
    <row r="301" s="12" customFormat="1"/>
    <row r="302" s="12" customFormat="1"/>
    <row r="303" s="12" customFormat="1"/>
    <row r="304" s="12" customFormat="1"/>
    <row r="305" s="12" customFormat="1"/>
    <row r="306" s="12" customFormat="1"/>
    <row r="307" s="12" customFormat="1"/>
    <row r="308" s="12" customFormat="1"/>
    <row r="309" s="12" customFormat="1"/>
    <row r="310" s="12" customFormat="1"/>
    <row r="311" s="12" customFormat="1"/>
    <row r="312" s="12" customFormat="1"/>
    <row r="313" s="12" customFormat="1"/>
    <row r="314" s="12" customFormat="1"/>
    <row r="315" s="12" customFormat="1"/>
    <row r="316" s="12" customFormat="1"/>
    <row r="317" s="12" customFormat="1"/>
    <row r="318" s="12" customFormat="1"/>
    <row r="319" s="12" customFormat="1"/>
    <row r="320" s="12" customFormat="1"/>
    <row r="321" s="12" customFormat="1"/>
    <row r="322" s="12" customFormat="1"/>
    <row r="323" s="12" customFormat="1"/>
    <row r="324" s="12" customFormat="1"/>
    <row r="325" s="12" customFormat="1"/>
    <row r="326" s="12" customFormat="1"/>
    <row r="327" s="12" customFormat="1"/>
    <row r="328" s="12" customFormat="1"/>
    <row r="329" s="12" customFormat="1"/>
    <row r="330" s="12" customFormat="1"/>
    <row r="331" s="12" customFormat="1"/>
    <row r="332" s="12" customFormat="1"/>
    <row r="333" s="12" customFormat="1"/>
    <row r="334" s="12" customFormat="1"/>
    <row r="335" s="12" customFormat="1"/>
    <row r="336" s="12" customFormat="1"/>
    <row r="337" spans="3:15" s="12" customFormat="1"/>
    <row r="338" spans="3:15" s="12" customFormat="1"/>
    <row r="339" spans="3:15" s="12" customFormat="1"/>
    <row r="340" spans="3:15" s="12" customFormat="1"/>
    <row r="341" spans="3:15" s="12" customFormat="1"/>
    <row r="342" spans="3:15" s="12" customFormat="1"/>
    <row r="343" spans="3:15" s="12" customFormat="1"/>
    <row r="344" spans="3:15" s="12" customFormat="1"/>
    <row r="345" spans="3:15" s="12" customFormat="1"/>
    <row r="346" spans="3:15" s="12" customFormat="1"/>
    <row r="347" spans="3:15" s="12" customFormat="1">
      <c r="C347" s="3"/>
      <c r="D347" s="3"/>
      <c r="E347" s="3"/>
      <c r="F347" s="3"/>
      <c r="H347" s="3"/>
      <c r="I347" s="3"/>
      <c r="K347" s="3"/>
      <c r="L347" s="3"/>
      <c r="M347" s="3"/>
      <c r="N347" s="3"/>
      <c r="O347" s="3"/>
    </row>
    <row r="348" spans="3:15" s="12" customFormat="1">
      <c r="C348" s="3"/>
      <c r="D348" s="3"/>
      <c r="E348" s="3"/>
      <c r="F348" s="3"/>
      <c r="H348" s="3"/>
      <c r="I348" s="3"/>
      <c r="K348" s="3"/>
      <c r="L348" s="3"/>
      <c r="M348" s="3"/>
      <c r="N348" s="3"/>
      <c r="O348" s="3"/>
    </row>
    <row r="349" spans="3:15" s="12" customFormat="1">
      <c r="C349" s="3"/>
      <c r="D349" s="3"/>
      <c r="E349" s="3"/>
      <c r="F349" s="3"/>
      <c r="H349" s="3"/>
      <c r="I349" s="3"/>
      <c r="K349" s="3"/>
      <c r="L349" s="3"/>
      <c r="M349" s="3"/>
      <c r="N349" s="3"/>
      <c r="O349" s="3"/>
    </row>
    <row r="350" spans="3:15" s="12" customFormat="1">
      <c r="C350" s="3"/>
      <c r="D350" s="3"/>
      <c r="E350" s="3"/>
      <c r="F350" s="3"/>
      <c r="H350" s="3"/>
      <c r="I350" s="3"/>
      <c r="K350" s="3"/>
      <c r="L350" s="3"/>
      <c r="M350" s="3"/>
      <c r="N350" s="3"/>
      <c r="O350" s="3"/>
    </row>
    <row r="351" spans="3:15" s="12" customFormat="1">
      <c r="C351" s="3"/>
      <c r="D351" s="3"/>
      <c r="E351" s="3"/>
      <c r="F351" s="3"/>
      <c r="H351" s="3"/>
      <c r="I351" s="3"/>
      <c r="K351" s="3"/>
      <c r="L351" s="3"/>
      <c r="M351" s="3"/>
      <c r="N351" s="3"/>
      <c r="O351" s="3"/>
    </row>
    <row r="352" spans="3:15" s="12" customFormat="1">
      <c r="C352" s="3"/>
      <c r="D352" s="3"/>
      <c r="E352" s="3"/>
      <c r="F352" s="3"/>
      <c r="H352" s="3"/>
      <c r="I352" s="3"/>
      <c r="K352" s="3"/>
      <c r="L352" s="3"/>
      <c r="M352" s="3"/>
      <c r="N352" s="3"/>
      <c r="O352" s="3"/>
    </row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0934c79-be3e-4e88-b701-0a20347c9cf9" xsi:nil="true"/>
    <TaxCatchAll xmlns="359a61f1-dd2c-4fe7-b820-37a79529b908" xsi:nil="true"/>
    <lcf76f155ced4ddcb4097134ff3c332f xmlns="70934c79-be3e-4e88-b701-0a20347c9cf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863E41DD9D94FB0F7426FF748C9F6" ma:contentTypeVersion="17" ma:contentTypeDescription="Create a new document." ma:contentTypeScope="" ma:versionID="040beaaf259cd56c5e4dc36968ac85bd">
  <xsd:schema xmlns:xsd="http://www.w3.org/2001/XMLSchema" xmlns:xs="http://www.w3.org/2001/XMLSchema" xmlns:p="http://schemas.microsoft.com/office/2006/metadata/properties" xmlns:ns2="70934c79-be3e-4e88-b701-0a20347c9cf9" xmlns:ns3="7126c857-53f8-467a-a28b-1870ac7545f8" xmlns:ns4="359a61f1-dd2c-4fe7-b820-37a79529b908" targetNamespace="http://schemas.microsoft.com/office/2006/metadata/properties" ma:root="true" ma:fieldsID="f3df482495f976f715f3c02e88e56539" ns2:_="" ns3:_="" ns4:_="">
    <xsd:import namespace="70934c79-be3e-4e88-b701-0a20347c9cf9"/>
    <xsd:import namespace="7126c857-53f8-467a-a28b-1870ac7545f8"/>
    <xsd:import namespace="359a61f1-dd2c-4fe7-b820-37a79529b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934c79-be3e-4e88-b701-0a20347c9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b765dd-137c-4be0-8525-13afd975b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6c857-53f8-467a-a28b-1870ac754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61f1-dd2c-4fe7-b820-37a79529b90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d8e3123-d061-4297-817c-9db2517736cc}" ma:internalName="TaxCatchAll" ma:showField="CatchAllData" ma:web="359a61f1-dd2c-4fe7-b820-37a79529b9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43A49-39B8-448B-9470-6E74D8BF8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C2707-331C-4A31-95A7-FB1F14F7CBEA}">
  <ds:schemaRefs>
    <ds:schemaRef ds:uri="http://schemas.microsoft.com/office/2006/metadata/properties"/>
    <ds:schemaRef ds:uri="http://schemas.microsoft.com/office/infopath/2007/PartnerControls"/>
    <ds:schemaRef ds:uri="70934c79-be3e-4e88-b701-0a20347c9cf9"/>
    <ds:schemaRef ds:uri="359a61f1-dd2c-4fe7-b820-37a79529b908"/>
  </ds:schemaRefs>
</ds:datastoreItem>
</file>

<file path=customXml/itemProps3.xml><?xml version="1.0" encoding="utf-8"?>
<ds:datastoreItem xmlns:ds="http://schemas.openxmlformats.org/officeDocument/2006/customXml" ds:itemID="{C35F7397-1B45-4DBD-ADBB-6E58AFDBA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934c79-be3e-4e88-b701-0a20347c9cf9"/>
    <ds:schemaRef ds:uri="7126c857-53f8-467a-a28b-1870ac7545f8"/>
    <ds:schemaRef ds:uri="359a61f1-dd2c-4fe7-b820-37a79529b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Index</vt:lpstr>
      <vt:lpstr>Key </vt:lpstr>
      <vt:lpstr>Inflation</vt:lpstr>
      <vt:lpstr>Change Log</vt:lpstr>
      <vt:lpstr>Table 1 - GMO Costs</vt:lpstr>
      <vt:lpstr>Table 1a - MEL</vt:lpstr>
      <vt:lpstr>Table 1b - GNI (UK)</vt:lpstr>
      <vt:lpstr>Table 2 - KPIs</vt:lpstr>
      <vt:lpstr>Table 3 - Industry Data</vt:lpstr>
      <vt:lpstr>Inflation!Print_Area</vt:lpstr>
      <vt:lpstr>'Table 1 - GMO Costs'!Print_Area</vt:lpstr>
      <vt:lpstr>'Table 1a - MEL'!Print_Area</vt:lpstr>
      <vt:lpstr>'Table 1b - GNI (UK)'!Print_Area</vt:lpstr>
      <vt:lpstr>'Table 2 - KPIs'!Print_Area</vt:lpstr>
      <vt:lpstr>'Table 3 - Industry Data'!Print_Area</vt:lpstr>
    </vt:vector>
  </TitlesOfParts>
  <Manager/>
  <Company>OFWAT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ROBERTD</dc:creator>
  <cp:keywords/>
  <dc:description/>
  <cp:lastModifiedBy>Stevenson, Matthew (UREGNI)</cp:lastModifiedBy>
  <cp:revision/>
  <dcterms:created xsi:type="dcterms:W3CDTF">1999-09-27T08:22:29Z</dcterms:created>
  <dcterms:modified xsi:type="dcterms:W3CDTF">2024-02-23T12:34:17Z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0x01010082D863E41DD9D94FB0F7426FF748C9F6</vt:lpwstr>
  </property>
  <property fmtid="{D5CDD505-2E9C-101B-9397-08002B2CF9AE}" pid="3" name="Order">
    <vt:r8>202700</vt:r8>
  </property>
  <property fmtid="{D5CDD505-2E9C-101B-9397-08002B2CF9AE}" pid="4" name="MediaServiceImageTags">
    <vt:lpwstr/>
  </property>
</Properties>
</file>