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defaultThemeVersion="124226"/>
  <mc:AlternateContent xmlns:mc="http://schemas.openxmlformats.org/markup-compatibility/2006">
    <mc:Choice Requires="x15">
      <x15ac:absPath xmlns:x15ac="http://schemas.microsoft.com/office/spreadsheetml/2010/11/ac" url="G:\WHOLESALE GROUP\REMM\Annual Letter\"/>
    </mc:Choice>
  </mc:AlternateContent>
  <xr:revisionPtr revIDLastSave="0" documentId="13_ncr:1_{2511F90C-FE58-4E63-8595-42CDB7ED6A9A}" xr6:coauthVersionLast="47" xr6:coauthVersionMax="47" xr10:uidLastSave="{00000000-0000-0000-0000-000000000000}"/>
  <bookViews>
    <workbookView xWindow="-75" yWindow="-16320" windowWidth="29040" windowHeight="15840" tabRatio="804" xr2:uid="{00000000-000D-0000-FFFF-FFFF00000000}"/>
  </bookViews>
  <sheets>
    <sheet name="Contents" sheetId="15" r:id="rId1"/>
    <sheet name="Retail_Margins_Reconciliation" sheetId="12" r:id="rId2"/>
    <sheet name="List" sheetId="10" state="hidden" r:id="rId3"/>
  </sheets>
  <definedNames>
    <definedName name="ExistingTariff">List!$A$21:$A$22</definedName>
    <definedName name="Licence_Condition">#REF!</definedName>
    <definedName name="MarketSegment">List!$A$30:$A$31</definedName>
    <definedName name="_xlnm.Print_Area" localSheetId="0">Contents!$A$1:$C$39</definedName>
    <definedName name="_xlnm.Print_Area" localSheetId="1">Retail_Margins_Reconciliation!$A$1:$P$47</definedName>
    <definedName name="Statement">List!$A$25:$A$27</definedName>
    <definedName name="StatementLicenceCompliance">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E33" i="12"/>
  <c r="E34" i="12"/>
  <c r="G33" i="12"/>
  <c r="G34" i="12"/>
  <c r="H33" i="12"/>
  <c r="I32" i="12" l="1"/>
  <c r="G40" i="12"/>
  <c r="H40" i="12"/>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<sst xmlns="http://schemas.openxmlformats.org/spreadsheetml/2006/main" count="131" uniqueCount="101">
  <si>
    <t>Domestic</t>
  </si>
  <si>
    <t>Jan</t>
  </si>
  <si>
    <t>Feb</t>
  </si>
  <si>
    <t>Mar</t>
  </si>
  <si>
    <t>Apr</t>
  </si>
  <si>
    <t>May</t>
  </si>
  <si>
    <t>Jun</t>
  </si>
  <si>
    <t>Jul</t>
  </si>
  <si>
    <t>Aug</t>
  </si>
  <si>
    <t>Sep</t>
  </si>
  <si>
    <t>Oct</t>
  </si>
  <si>
    <t>Nov</t>
  </si>
  <si>
    <t>Dec</t>
  </si>
  <si>
    <t>Non-domestic</t>
  </si>
  <si>
    <t>Available tariff</t>
  </si>
  <si>
    <t>Legacy tariff</t>
  </si>
  <si>
    <t>Contact Name:</t>
  </si>
  <si>
    <t>Contact Telephone:</t>
  </si>
  <si>
    <t>Contact Email:</t>
  </si>
  <si>
    <t>Company Name:</t>
  </si>
  <si>
    <t>Year:</t>
  </si>
  <si>
    <t>C</t>
  </si>
  <si>
    <t>N</t>
  </si>
  <si>
    <t>N/A</t>
  </si>
  <si>
    <t>Enter Name to confirm sign-off</t>
  </si>
  <si>
    <t>Contents</t>
  </si>
  <si>
    <t>RETAIL ENERGY MARKET MONITORING (REMM)</t>
  </si>
  <si>
    <t>Return to contents</t>
  </si>
  <si>
    <t>General instructions on completing templates:</t>
  </si>
  <si>
    <t>Reference in REMM consultation paper</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</si>
  <si>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</si>
  <si>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</si>
  <si>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</si>
  <si>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</si>
  <si>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</si>
  <si>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</si>
  <si>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</si>
  <si>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</si>
  <si>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</si>
  <si>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</si>
  <si>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</si>
  <si>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</si>
  <si>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</si>
  <si>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</si>
  <si>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</si>
  <si>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</si>
  <si>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Electricity Sales Revenue (£) (exc VAT)
</t>
  </si>
  <si>
    <t>Sign-off for this annual submission required by  CEO/ Managing Director or equivalent:</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</si>
  <si>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</si>
  <si>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</si>
  <si>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</si>
  <si>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</si>
  <si>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</si>
  <si>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</si>
  <si>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</si>
  <si>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</si>
  <si>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</si>
  <si>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</si>
  <si>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</si>
  <si>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</si>
  <si>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</si>
  <si>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</si>
  <si>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</si>
  <si>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</si>
  <si>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</si>
  <si>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</si>
  <si>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</si>
  <si>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</si>
  <si>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</si>
  <si>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</si>
  <si>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</si>
  <si>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</si>
  <si>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</si>
  <si>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</si>
  <si>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</si>
  <si>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</si>
  <si>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Please specify the standards under which your accounts have been prepared:</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</si>
  <si>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</si>
  <si>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</si>
  <si>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2"/>
        <color theme="1"/>
        <rFont val="Arial"/>
        <family val="2"/>
      </rPr>
      <t xml:space="preserve">3.  </t>
    </r>
    <r>
      <rPr>
        <sz val="12"/>
        <color theme="1"/>
        <rFont val="Arial"/>
        <family val="2"/>
      </rPr>
      <t>Please complete cells shaded in green.</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</si>
  <si>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</si>
  <si>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3.11, 4 and Annex 5</t>
  </si>
  <si>
    <t>V1</t>
  </si>
  <si>
    <t>CHANGE CONTROL</t>
  </si>
  <si>
    <t>Version
Number</t>
  </si>
  <si>
    <t>Summary of Changes</t>
  </si>
  <si>
    <t>Date of Changes</t>
  </si>
  <si>
    <t>Description of changes to the templates</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</si>
  <si>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</si>
  <si>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Version 1  / 07 December 2023</t>
  </si>
  <si>
    <t>ELECTRICITY SUPPLIER ANNUAL RETAIL MARGINS RECONCILIATION</t>
  </si>
  <si>
    <t>(i.e. 2023)</t>
  </si>
  <si>
    <t>Submission of electricity supplier annual retail margins reconciliation:</t>
  </si>
  <si>
    <r>
      <t>This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t>
    </r>
    <r>
      <rPr>
        <b/>
        <u/>
        <sz val="12"/>
        <rFont val="Arial"/>
        <family val="2"/>
      </rPr>
      <t xml:space="preserve"> eight months of the financial year end </t>
    </r>
    <r>
      <rPr>
        <sz val="12"/>
        <rFont val="Arial"/>
        <family val="2"/>
      </rPr>
      <t xml:space="preserve">which is also within two months of the deadline for submitting the regulatory accounts. 
For example the deadlines for submitting the Retail Margins Reconciliation is as follows:
Financial Year end 31 March - submission date 30 November
Financial Year end 31 December - submission date 31 August
</t>
    </r>
  </si>
  <si>
    <r>
      <rPr>
        <b/>
        <sz val="12"/>
        <color theme="1"/>
        <rFont val="Arial"/>
        <family val="2"/>
      </rPr>
      <t xml:space="preserve">1.  </t>
    </r>
    <r>
      <rPr>
        <sz val="12"/>
        <color theme="1"/>
        <rFont val="Arial"/>
        <family val="2"/>
      </rPr>
      <t xml:space="preserve">All active electricity suppliers must complete this annual retail margins reconciliation.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sz val="12"/>
        <color theme="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</si>
  <si>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REMM_Elec_2023_Annual Retail Margins Rec_Power NI).
</t>
    </r>
  </si>
  <si>
    <r>
      <rPr>
        <b/>
        <sz val="12"/>
        <color theme="1"/>
        <rFont val="Arial"/>
        <family val="2"/>
      </rPr>
      <t xml:space="preserve">4.  </t>
    </r>
    <r>
      <rPr>
        <sz val="12"/>
        <color theme="1"/>
        <rFont val="Arial"/>
        <family val="2"/>
      </rPr>
      <t>Refer to the REMM Framework decision for more details on each indicator.</t>
    </r>
  </si>
  <si>
    <t>REMM Framework decision link</t>
  </si>
  <si>
    <t>7 December 2023</t>
  </si>
  <si>
    <t>Annual Retail Margins Reconciliation tab separated from 2022 AREMM template due to different submission timelines.</t>
  </si>
  <si>
    <t>(i.e. 1 April 2023 - 31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</si>
</sst>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sz val="11"/>
      <color theme="1"/>
      <name val="Arial"/>
      <family val="2"/>
    </font>
    <font>
      <sz val="12"/>
      <name val="Arial"/>
      <family val="2"/>
    </font>
    <font>
      <b/>
      <u/>
      <sz val="16"/>
      <name val="Arial"/>
      <family val="2"/>
    </font>
    <font>
      <b/>
      <u/>
      <sz val="11"/>
      <name val="Arial"/>
      <family val="2"/>
    </font>
    <font>
      <sz val="11"/>
      <color rgb="FFC00000"/>
      <name val="Arial"/>
      <family val="2"/>
    </font>
    <font>
      <sz val="12"/>
      <color theme="1"/>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2"/>
      <name val="Arial"/>
      <family val="2"/>
    </font>
    <font>
      <b/>
      <sz val="12"/>
      <color theme="4"/>
      <name val="Arial"/>
      <family val="2"/>
    </font>
    <font>
      <b/>
      <sz val="11"/>
      <color rgb="FFC00000"/>
      <name val="Arial"/>
      <family val="2"/>
    </font>
    <font>
      <sz val="8"/>
      <name val="Arial"/>
      <family val="2"/>
    </font>
    <font>
      <b/>
      <u/>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9" fillId="0" borderId="0"/>
    <xf numFmtId="9"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 fillId="0" borderId="0"/>
    <xf numFmtId="0" fontId="6" fillId="0" borderId="0"/>
    <xf numFmtId="0" fontId="8"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158">
    <xf numFmtId="0" fontId="0" fillId="0" borderId="0" xfId="0"/>
    <xf numFmtId="0" fontId="0" fillId="0" borderId="0" xfId="0" applyAlignment="1">
      <alignment wrapText="1"/>
    </xf>
    <xf numFmtId="0" fontId="0" fillId="0" borderId="1" xfId="0" applyBorder="1" applyAlignment="1">
      <alignment vertical="center"/>
    </xf>
    <xf numFmtId="0" fontId="12" fillId="0" borderId="0" xfId="6" applyFont="1" applyAlignment="1">
      <alignment horizontal="right" vertical="center"/>
    </xf>
    <xf numFmtId="0" fontId="12" fillId="0" borderId="0" xfId="6" applyFont="1" applyAlignment="1">
      <alignment vertic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left" vertical="center" wrapText="1"/>
    </xf>
    <xf numFmtId="3" fontId="11" fillId="2"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0" fontId="3" fillId="2" borderId="1" xfId="0" applyFont="1" applyFill="1" applyBorder="1" applyAlignment="1">
      <alignment vertical="center"/>
    </xf>
    <xf numFmtId="0" fontId="5" fillId="0" borderId="0" xfId="6"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0" fillId="3" borderId="0" xfId="0" applyFill="1" applyAlignment="1">
      <alignment wrapText="1"/>
    </xf>
    <xf numFmtId="0" fontId="14" fillId="3" borderId="0" xfId="0" applyFont="1" applyFill="1" applyAlignment="1">
      <alignment vertical="center"/>
    </xf>
    <xf numFmtId="0" fontId="6" fillId="3" borderId="0" xfId="0" applyFont="1" applyFill="1"/>
    <xf numFmtId="0" fontId="6" fillId="3" borderId="0" xfId="0" applyFont="1" applyFill="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3" fillId="3" borderId="0" xfId="0" applyFont="1" applyFill="1" applyAlignment="1">
      <alignment vertical="center"/>
    </xf>
    <xf numFmtId="0" fontId="6" fillId="3" borderId="0" xfId="0" applyFont="1" applyFill="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wrapText="1"/>
    </xf>
    <xf numFmtId="0" fontId="18" fillId="3" borderId="0" xfId="0" applyFont="1" applyFill="1" applyAlignment="1">
      <alignment horizontal="left" vertical="center" wrapText="1"/>
    </xf>
    <xf numFmtId="0" fontId="14" fillId="3" borderId="4"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0" fontId="13" fillId="0" borderId="0" xfId="0" applyFont="1" applyAlignment="1">
      <alignment wrapText="1"/>
    </xf>
    <xf numFmtId="0" fontId="13" fillId="0" borderId="0" xfId="0" applyFont="1" applyAlignment="1">
      <alignment vertical="top" wrapText="1"/>
    </xf>
    <xf numFmtId="0" fontId="13" fillId="3" borderId="7" xfId="0" applyFont="1" applyFill="1" applyBorder="1" applyAlignment="1">
      <alignment vertical="center"/>
    </xf>
    <xf numFmtId="0" fontId="13" fillId="3" borderId="0" xfId="0" applyFont="1" applyFill="1" applyAlignment="1">
      <alignment vertical="center" wrapText="1"/>
    </xf>
    <xf numFmtId="0" fontId="13" fillId="3" borderId="8" xfId="0" applyFont="1" applyFill="1" applyBorder="1" applyAlignment="1">
      <alignment vertical="center" wrapText="1"/>
    </xf>
    <xf numFmtId="0" fontId="13" fillId="0" borderId="0" xfId="0" applyFont="1" applyAlignment="1">
      <alignment vertical="center" wrapText="1"/>
    </xf>
    <xf numFmtId="0" fontId="13" fillId="3" borderId="0" xfId="0" applyFont="1" applyFill="1" applyAlignment="1">
      <alignment wrapText="1"/>
    </xf>
    <xf numFmtId="0" fontId="0" fillId="2" borderId="1" xfId="0" applyFill="1" applyBorder="1" applyAlignment="1">
      <alignment horizontal="center" vertical="center"/>
    </xf>
    <xf numFmtId="0" fontId="15" fillId="3" borderId="0" xfId="0" applyFont="1" applyFill="1"/>
    <xf numFmtId="0" fontId="13" fillId="3" borderId="7" xfId="2" applyFont="1" applyFill="1" applyBorder="1" applyAlignment="1">
      <alignment horizontal="left" vertical="center"/>
    </xf>
    <xf numFmtId="0" fontId="6" fillId="3" borderId="0" xfId="0" applyFont="1" applyFill="1" applyAlignment="1">
      <alignment horizontal="center" vertical="center"/>
    </xf>
    <xf numFmtId="0" fontId="17" fillId="3" borderId="0" xfId="12" applyFont="1" applyFill="1" applyAlignment="1" applyProtection="1"/>
    <xf numFmtId="0" fontId="10" fillId="3" borderId="0" xfId="0" applyFont="1" applyFill="1" applyAlignment="1">
      <alignment horizontal="left" vertical="center"/>
    </xf>
    <xf numFmtId="0" fontId="12" fillId="3" borderId="0" xfId="6" applyFont="1" applyFill="1" applyAlignment="1">
      <alignment vertical="center" wrapText="1"/>
    </xf>
    <xf numFmtId="0" fontId="12" fillId="3" borderId="0" xfId="6" applyFont="1" applyFill="1" applyAlignment="1">
      <alignment horizontal="right" vertical="center"/>
    </xf>
    <xf numFmtId="0" fontId="20" fillId="3" borderId="1" xfId="12" applyFont="1" applyFill="1" applyBorder="1" applyAlignment="1" applyProtection="1">
      <alignment vertical="center" wrapText="1"/>
    </xf>
    <xf numFmtId="0" fontId="13" fillId="3" borderId="0" xfId="0" applyFont="1" applyFill="1" applyAlignment="1">
      <alignment horizontal="left" vertical="top" wrapText="1"/>
    </xf>
    <xf numFmtId="0" fontId="15" fillId="3" borderId="0" xfId="0" applyFont="1" applyFill="1" applyAlignment="1">
      <alignment horizontal="center"/>
    </xf>
    <xf numFmtId="0" fontId="8" fillId="3" borderId="0" xfId="0" applyFont="1" applyFill="1" applyAlignment="1">
      <alignment vertical="center"/>
    </xf>
    <xf numFmtId="0" fontId="8" fillId="2" borderId="1" xfId="0" applyFont="1" applyFill="1" applyBorder="1" applyAlignment="1">
      <alignment horizontal="center" vertical="center"/>
    </xf>
    <xf numFmtId="0" fontId="8" fillId="0" borderId="1" xfId="7" applyFont="1" applyBorder="1" applyAlignment="1">
      <alignment horizontal="left" vertical="center"/>
    </xf>
    <xf numFmtId="0" fontId="5" fillId="0" borderId="1" xfId="15" applyFont="1" applyBorder="1" applyAlignment="1">
      <alignment horizontal="center" vertical="center" wrapText="1"/>
    </xf>
    <xf numFmtId="0" fontId="13" fillId="0" borderId="9" xfId="2" applyFont="1" applyBorder="1" applyAlignment="1">
      <alignment horizontal="left" vertical="center"/>
    </xf>
    <xf numFmtId="0" fontId="0" fillId="0" borderId="2" xfId="0" applyBorder="1" applyAlignment="1">
      <alignment wrapText="1"/>
    </xf>
    <xf numFmtId="0" fontId="0" fillId="0" borderId="3" xfId="0" applyBorder="1" applyAlignment="1">
      <alignment wrapText="1"/>
    </xf>
    <xf numFmtId="0" fontId="6" fillId="3" borderId="1" xfId="0" applyFont="1" applyFill="1" applyBorder="1" applyAlignment="1">
      <alignment horizontal="center" vertical="center"/>
    </xf>
    <xf numFmtId="0" fontId="5" fillId="0" borderId="1" xfId="9" applyFont="1" applyBorder="1" applyAlignment="1">
      <alignment horizontal="center" vertical="center" wrapText="1"/>
    </xf>
    <xf numFmtId="0" fontId="5" fillId="0" borderId="1" xfId="6" applyFont="1" applyBorder="1" applyAlignment="1">
      <alignment vertical="center" wrapText="1"/>
    </xf>
    <xf numFmtId="0" fontId="3" fillId="0" borderId="1" xfId="6" applyFont="1" applyBorder="1" applyAlignment="1">
      <alignment vertical="center" wrapText="1"/>
    </xf>
    <xf numFmtId="43" fontId="5" fillId="0" borderId="1" xfId="8" applyFont="1" applyFill="1" applyBorder="1" applyAlignment="1">
      <alignment vertical="center" wrapText="1"/>
    </xf>
    <xf numFmtId="0" fontId="12" fillId="3" borderId="0" xfId="6" applyFont="1" applyFill="1" applyAlignment="1">
      <alignment vertical="center"/>
    </xf>
    <xf numFmtId="0" fontId="5" fillId="3" borderId="0" xfId="6" applyFont="1" applyFill="1" applyAlignment="1">
      <alignment vertical="center"/>
    </xf>
    <xf numFmtId="0" fontId="8" fillId="0" borderId="1" xfId="0" applyFont="1" applyBorder="1" applyAlignment="1">
      <alignment horizontal="left" vertical="center" wrapText="1"/>
    </xf>
    <xf numFmtId="0" fontId="12" fillId="3" borderId="0" xfId="14" applyFont="1" applyFill="1"/>
    <xf numFmtId="0" fontId="12" fillId="3" borderId="0" xfId="14" applyFont="1" applyFill="1" applyAlignment="1">
      <alignment wrapText="1"/>
    </xf>
    <xf numFmtId="0" fontId="12" fillId="3" borderId="0" xfId="14" applyFont="1" applyFill="1" applyAlignment="1">
      <alignment horizontal="right"/>
    </xf>
    <xf numFmtId="0" fontId="5" fillId="3" borderId="0" xfId="14" applyFont="1" applyFill="1"/>
    <xf numFmtId="0" fontId="12" fillId="3" borderId="0" xfId="14" applyFont="1" applyFill="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Alignment="1">
      <alignment vertical="center" wrapText="1"/>
    </xf>
    <xf numFmtId="0" fontId="5" fillId="3" borderId="0" xfId="14" applyFont="1" applyFill="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17" xfId="17" applyFont="1" applyBorder="1" applyAlignment="1">
      <alignment horizontal="left" vertical="center" wrapText="1"/>
    </xf>
    <xf numFmtId="0" fontId="6" fillId="0" borderId="17" xfId="18" applyNumberFormat="1" applyFont="1" applyBorder="1" applyAlignment="1">
      <alignment horizontal="right" vertical="center"/>
    </xf>
    <xf numFmtId="0" fontId="14" fillId="0" borderId="17" xfId="18" applyNumberFormat="1" applyFont="1" applyBorder="1" applyAlignment="1">
      <alignment horizontal="right" vertical="center"/>
    </xf>
    <xf numFmtId="0" fontId="6" fillId="0" borderId="19" xfId="17" applyFont="1" applyBorder="1" applyAlignment="1">
      <alignment horizontal="left" vertical="center" wrapText="1"/>
    </xf>
    <xf numFmtId="0" fontId="6" fillId="3" borderId="0" xfId="17" applyFont="1" applyFill="1"/>
    <xf numFmtId="0" fontId="6" fillId="3" borderId="0" xfId="17" applyFont="1" applyFill="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4" fillId="3" borderId="0" xfId="17" applyFont="1" applyFill="1"/>
    <xf numFmtId="0" fontId="14" fillId="0" borderId="17" xfId="17" applyFont="1" applyBorder="1" applyAlignment="1">
      <alignment vertical="center" wrapText="1"/>
    </xf>
    <xf numFmtId="0" fontId="14" fillId="0" borderId="24" xfId="15" applyFont="1" applyBorder="1" applyAlignment="1">
      <alignment horizontal="center" vertical="center" wrapText="1"/>
    </xf>
    <xf numFmtId="0" fontId="14" fillId="0" borderId="1" xfId="17" applyFont="1" applyBorder="1" applyAlignment="1">
      <alignment wrapText="1"/>
    </xf>
    <xf numFmtId="164" fontId="6" fillId="0" borderId="1" xfId="17" applyNumberFormat="1" applyFont="1" applyBorder="1" applyAlignment="1">
      <alignment horizontal="right"/>
    </xf>
    <xf numFmtId="164" fontId="14"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4" fillId="2" borderId="26" xfId="8" applyNumberFormat="1" applyFont="1" applyFill="1" applyBorder="1" applyAlignment="1">
      <alignment horizontal="right" vertical="center"/>
    </xf>
    <xf numFmtId="0" fontId="14" fillId="0" borderId="19" xfId="17" applyFont="1" applyBorder="1" applyAlignment="1">
      <alignment wrapText="1"/>
    </xf>
    <xf numFmtId="164" fontId="6" fillId="0" borderId="19" xfId="17" applyNumberFormat="1" applyFont="1" applyBorder="1" applyAlignment="1">
      <alignment horizontal="right"/>
    </xf>
    <xf numFmtId="0" fontId="6" fillId="0" borderId="1" xfId="0" applyFont="1" applyBorder="1" applyAlignment="1">
      <alignment horizontal="left" vertical="center" wrapText="1"/>
    </xf>
    <xf numFmtId="0" fontId="23" fillId="2" borderId="1" xfId="6" applyFont="1" applyFill="1" applyBorder="1" applyAlignment="1">
      <alignment vertical="center"/>
    </xf>
    <xf numFmtId="0" fontId="13" fillId="0" borderId="0" xfId="2" applyFont="1" applyAlignment="1">
      <alignment horizontal="left" vertical="center"/>
    </xf>
    <xf numFmtId="0" fontId="18" fillId="0" borderId="0" xfId="2" applyFont="1" applyAlignment="1">
      <alignment horizontal="center" vertical="center"/>
    </xf>
    <xf numFmtId="0" fontId="18" fillId="0" borderId="7" xfId="2" applyFont="1" applyBorder="1" applyAlignment="1">
      <alignment horizontal="center" vertical="center"/>
    </xf>
    <xf numFmtId="0" fontId="18" fillId="0" borderId="8" xfId="2" applyFont="1" applyBorder="1" applyAlignment="1">
      <alignment horizontal="center" vertical="center"/>
    </xf>
    <xf numFmtId="0" fontId="13" fillId="0" borderId="7" xfId="2" applyFont="1" applyBorder="1" applyAlignment="1">
      <alignment horizontal="left" vertical="center"/>
    </xf>
    <xf numFmtId="0" fontId="0" fillId="0" borderId="8" xfId="0" applyBorder="1" applyAlignment="1">
      <alignment wrapText="1"/>
    </xf>
    <xf numFmtId="0" fontId="18" fillId="0" borderId="1" xfId="2" applyFont="1" applyBorder="1" applyAlignment="1">
      <alignment horizontal="left" vertical="center" wrapText="1"/>
    </xf>
    <xf numFmtId="15" fontId="0" fillId="0" borderId="1" xfId="0" applyNumberFormat="1" applyBorder="1" applyAlignment="1">
      <alignment vertical="center" wrapText="1"/>
    </xf>
    <xf numFmtId="0" fontId="13" fillId="0" borderId="1" xfId="2" applyFont="1" applyBorder="1" applyAlignment="1">
      <alignment vertical="center"/>
    </xf>
    <xf numFmtId="0" fontId="20" fillId="3" borderId="8" xfId="12" applyFont="1" applyFill="1" applyBorder="1" applyAlignment="1" applyProtection="1">
      <alignment horizontal="center" vertical="center" wrapText="1"/>
    </xf>
    <xf numFmtId="0" fontId="0" fillId="0" borderId="1" xfId="0" quotePrefix="1" applyBorder="1" applyAlignment="1">
      <alignment vertical="center" wrapText="1"/>
    </xf>
    <xf numFmtId="0" fontId="0" fillId="2" borderId="1" xfId="0" applyFill="1" applyBorder="1" applyAlignment="1">
      <alignment horizontal="center" vertical="center" wrapText="1"/>
    </xf>
    <xf numFmtId="0" fontId="6" fillId="0" borderId="0" xfId="0" applyFont="1" applyAlignment="1">
      <alignment horizontal="right" vertical="top"/>
    </xf>
    <xf numFmtId="0" fontId="18" fillId="4" borderId="9"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3" xfId="2" applyFont="1" applyFill="1" applyBorder="1" applyAlignment="1">
      <alignment horizontal="center" vertical="center"/>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7"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8" xfId="0" applyFont="1" applyFill="1" applyBorder="1" applyAlignment="1">
      <alignment horizontal="left" vertical="top" wrapText="1"/>
    </xf>
    <xf numFmtId="3" fontId="3" fillId="0" borderId="10"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0" fontId="15" fillId="3" borderId="0" xfId="0" applyFont="1" applyFill="1" applyAlignment="1">
      <alignment horizontal="center"/>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9" fillId="4" borderId="4" xfId="2" applyFont="1" applyFill="1" applyBorder="1" applyAlignment="1">
      <alignment horizontal="center" vertical="center"/>
    </xf>
    <xf numFmtId="0" fontId="19" fillId="4" borderId="5" xfId="2" applyFont="1" applyFill="1" applyBorder="1" applyAlignment="1">
      <alignment horizontal="center" vertical="center"/>
    </xf>
    <xf numFmtId="0" fontId="19" fillId="4" borderId="6" xfId="2" applyFont="1" applyFill="1" applyBorder="1" applyAlignment="1">
      <alignment horizontal="center" vertical="center"/>
    </xf>
    <xf numFmtId="0" fontId="5" fillId="3" borderId="10" xfId="14" applyFont="1" applyFill="1" applyBorder="1" applyAlignment="1">
      <alignment horizontal="center" vertical="center" wrapText="1"/>
    </xf>
    <xf numFmtId="0" fontId="5" fillId="3" borderId="12" xfId="14" applyFont="1" applyFill="1" applyBorder="1" applyAlignment="1">
      <alignment horizontal="center" vertical="center" wrapText="1"/>
    </xf>
    <xf numFmtId="0" fontId="5" fillId="3" borderId="11" xfId="14" applyFont="1" applyFill="1" applyBorder="1" applyAlignment="1">
      <alignment horizontal="center" vertical="center" wrapText="1"/>
    </xf>
    <xf numFmtId="43" fontId="5" fillId="0" borderId="1" xfId="8" applyFont="1" applyFill="1" applyBorder="1" applyAlignment="1">
      <alignment horizontal="center" vertical="center" wrapText="1"/>
    </xf>
    <xf numFmtId="0" fontId="5" fillId="0" borderId="1" xfId="6" applyFont="1" applyBorder="1" applyAlignment="1">
      <alignment horizontal="center" vertical="center" wrapText="1"/>
    </xf>
    <xf numFmtId="0" fontId="5" fillId="3" borderId="1" xfId="14" applyFont="1" applyFill="1" applyBorder="1" applyAlignment="1">
      <alignment horizontal="center" vertical="center"/>
    </xf>
    <xf numFmtId="0" fontId="12" fillId="0" borderId="0" xfId="14" applyFont="1" applyAlignment="1">
      <alignment horizontal="center" vertical="center" wrapText="1"/>
    </xf>
    <xf numFmtId="0" fontId="3" fillId="3" borderId="1" xfId="6" applyFont="1" applyFill="1" applyBorder="1" applyAlignment="1">
      <alignment horizontal="center" vertical="center" textRotation="90"/>
    </xf>
    <xf numFmtId="0" fontId="3" fillId="0" borderId="13" xfId="6" applyFont="1" applyBorder="1" applyAlignment="1">
      <alignment horizontal="center" vertical="center" textRotation="90" wrapText="1"/>
    </xf>
    <xf numFmtId="0" fontId="3" fillId="0" borderId="14" xfId="6" applyFont="1" applyBorder="1" applyAlignment="1">
      <alignment horizontal="center" vertical="center" textRotation="90" wrapText="1"/>
    </xf>
    <xf numFmtId="0" fontId="3" fillId="0" borderId="15" xfId="6" applyFont="1" applyBorder="1" applyAlignment="1">
      <alignment horizontal="center" vertical="center" textRotation="90" wrapText="1"/>
    </xf>
    <xf numFmtId="0" fontId="5" fillId="3" borderId="1" xfId="14" applyFont="1" applyFill="1" applyBorder="1" applyAlignment="1">
      <alignment horizontal="center" vertical="center" wrapText="1"/>
    </xf>
    <xf numFmtId="0" fontId="12" fillId="0" borderId="1" xfId="14" applyFont="1" applyBorder="1" applyAlignment="1">
      <alignment horizontal="center" vertical="center" wrapText="1"/>
    </xf>
    <xf numFmtId="0" fontId="6" fillId="0" borderId="16" xfId="17" applyFont="1" applyBorder="1" applyAlignment="1">
      <alignment horizontal="center" vertical="center" textRotation="90" wrapText="1"/>
    </xf>
    <xf numFmtId="0" fontId="6" fillId="0" borderId="18" xfId="17" applyFont="1" applyBorder="1" applyAlignment="1">
      <alignment horizontal="center" vertical="center" textRotation="90" wrapText="1"/>
    </xf>
    <xf numFmtId="164" fontId="6" fillId="2" borderId="20" xfId="8" applyNumberFormat="1" applyFont="1" applyFill="1" applyBorder="1" applyAlignment="1">
      <alignment horizontal="center" vertical="center"/>
    </xf>
    <xf numFmtId="164" fontId="6" fillId="2" borderId="21" xfId="8" applyNumberFormat="1" applyFont="1" applyFill="1" applyBorder="1" applyAlignment="1">
      <alignment horizontal="center" vertical="center"/>
    </xf>
    <xf numFmtId="164" fontId="6" fillId="2" borderId="22" xfId="8" applyNumberFormat="1" applyFont="1" applyFill="1" applyBorder="1" applyAlignment="1">
      <alignment horizontal="center" vertical="center"/>
    </xf>
    <xf numFmtId="0" fontId="6" fillId="0" borderId="23" xfId="17" applyFont="1" applyBorder="1" applyAlignment="1">
      <alignment horizontal="center" vertical="center" textRotation="90"/>
    </xf>
    <xf numFmtId="0" fontId="6" fillId="0" borderId="25" xfId="17" applyFont="1" applyBorder="1" applyAlignment="1">
      <alignment horizontal="center" vertical="center" textRotation="90"/>
    </xf>
    <xf numFmtId="0" fontId="6" fillId="0" borderId="27" xfId="17" applyFont="1" applyBorder="1" applyAlignment="1">
      <alignment horizontal="center" vertical="center" textRotation="90"/>
    </xf>
    <xf numFmtId="0" fontId="5" fillId="3" borderId="10" xfId="6" applyFont="1" applyFill="1" applyBorder="1" applyAlignment="1">
      <alignment horizontal="left" vertical="center" wrapText="1"/>
    </xf>
    <xf numFmtId="0" fontId="5" fillId="3" borderId="11" xfId="6" applyFont="1" applyFill="1" applyBorder="1" applyAlignment="1">
      <alignment horizontal="left" vertical="center" wrapText="1"/>
    </xf>
    <xf numFmtId="43" fontId="5" fillId="3" borderId="0" xfId="8" applyFont="1" applyFill="1" applyBorder="1" applyAlignment="1">
      <alignment horizontal="center" vertical="center" wrapText="1"/>
    </xf>
  </cellXfs>
  <cellStyles count="22">
    <cellStyle name="Comma 10" xfId="11" xr:uid="{00000000-0005-0000-0000-000000000000}"/>
    <cellStyle name="Comma 10 6" xfId="19" xr:uid="{00000000-0005-0000-0000-000001000000}"/>
    <cellStyle name="Comma 2" xfId="8" xr:uid="{00000000-0005-0000-0000-000002000000}"/>
    <cellStyle name="Comma 4" xfId="3" xr:uid="{00000000-0005-0000-0000-000003000000}"/>
    <cellStyle name="Comma 8" xfId="4" xr:uid="{00000000-0005-0000-0000-000004000000}"/>
    <cellStyle name="Hyperlink" xfId="12" builtinId="8"/>
    <cellStyle name="Normal" xfId="0" builtinId="0"/>
    <cellStyle name="Normal 10" xfId="6" xr:uid="{00000000-0005-0000-0000-000007000000}"/>
    <cellStyle name="Normal 10 13" xfId="14" xr:uid="{00000000-0005-0000-0000-000008000000}"/>
    <cellStyle name="Normal 10 14" xfId="17" xr:uid="{00000000-0005-0000-0000-000009000000}"/>
    <cellStyle name="Normal 10 2" xfId="20" xr:uid="{00000000-0005-0000-0000-00000A000000}"/>
    <cellStyle name="Normal 2" xfId="1" xr:uid="{00000000-0005-0000-0000-00000B000000}"/>
    <cellStyle name="Normal 2 13 4" xfId="15" xr:uid="{00000000-0005-0000-0000-00000C000000}"/>
    <cellStyle name="Normal 2 3" xfId="13" xr:uid="{00000000-0005-0000-0000-00000D000000}"/>
    <cellStyle name="Normal 2 4" xfId="5" xr:uid="{00000000-0005-0000-0000-00000E000000}"/>
    <cellStyle name="Normal 3" xfId="2" xr:uid="{00000000-0005-0000-0000-00000F000000}"/>
    <cellStyle name="Normal 4" xfId="7" xr:uid="{00000000-0005-0000-0000-000010000000}"/>
    <cellStyle name="Normal 4 2" xfId="21" xr:uid="{00000000-0005-0000-0000-000011000000}"/>
    <cellStyle name="Normal 76" xfId="16" xr:uid="{00000000-0005-0000-0000-000012000000}"/>
    <cellStyle name="Normal 78" xfId="9" xr:uid="{00000000-0005-0000-0000-000013000000}"/>
    <cellStyle name="Percent 2 66" xfId="18" xr:uid="{00000000-0005-0000-0000-000014000000}"/>
    <cellStyle name="Percent 23" xfId="10" xr:uid="{00000000-0005-0000-0000-00001500000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uregni.gov.uk/files/uregni/media-files/REMM%20final%20decisions.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files/uregni/media-files/REMM%20final%20decision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
  <sheetViews>
    <sheetView tabSelected="1" view="pageBreakPreview" zoomScaleNormal="100" zoomScaleSheetLayoutView="100" workbookViewId="0"/>
  </sheetViews>
  <sheetFormatPr defaultColWidth="9" defaultRowHeight="14" x14ac:dyDescent="0.3"/>
  <cols>
    <col min="1" max="1" width="14.33203125" style="1" customWidth="1"/>
    <col min="2" max="2" width="65.08203125" style="1" customWidth="1"/>
    <col min="3" max="3" width="39.58203125" style="1" customWidth="1"/>
    <col min="4" max="4" width="15.83203125" style="1" customWidth="1"/>
    <col min="5" max="16384" width="9" style="1"/>
  </cols>
  <sheetData>
    <row r="1" spans="1:4" x14ac:dyDescent="0.3">
      <c r="A1" s="13"/>
      <c r="B1" s="13"/>
      <c r="C1" s="13"/>
      <c r="D1" s="13"/>
    </row>
    <row r="2" spans="1:4" ht="17.25" customHeight="1" x14ac:dyDescent="0.3">
      <c r="A2" s="13"/>
      <c r="B2" s="115" t="s">
        <v>89</v>
      </c>
      <c r="C2" s="115"/>
      <c r="D2" s="13"/>
    </row>
    <row r="3" spans="1:4" ht="23" x14ac:dyDescent="0.5">
      <c r="A3" s="127" t="s">
        <v>26</v>
      </c>
      <c r="B3" s="127"/>
      <c r="C3" s="127"/>
      <c r="D3" s="37"/>
    </row>
    <row r="4" spans="1:4" ht="19.149999999999999" customHeight="1" x14ac:dyDescent="0.5">
      <c r="A4" s="46"/>
      <c r="B4" s="46"/>
      <c r="C4" s="46"/>
      <c r="D4" s="46"/>
    </row>
    <row r="5" spans="1:4" ht="23" x14ac:dyDescent="0.5">
      <c r="A5" s="127" t="s">
        <v>90</v>
      </c>
      <c r="B5" s="127"/>
      <c r="C5" s="127"/>
      <c r="D5" s="37"/>
    </row>
    <row r="6" spans="1:4" ht="15.75" customHeight="1" x14ac:dyDescent="0.35">
      <c r="A6" s="14"/>
      <c r="B6" s="15"/>
      <c r="C6" s="15"/>
      <c r="D6" s="15"/>
    </row>
    <row r="7" spans="1:4" ht="15.5" x14ac:dyDescent="0.35">
      <c r="A7" s="2" t="s">
        <v>19</v>
      </c>
      <c r="B7" s="36"/>
      <c r="C7" s="15"/>
      <c r="D7" s="15"/>
    </row>
    <row r="8" spans="1:4" ht="15.5" x14ac:dyDescent="0.35">
      <c r="A8" s="2" t="s">
        <v>20</v>
      </c>
      <c r="B8" s="36" t="s">
        <v>91</v>
      </c>
      <c r="C8" s="15"/>
      <c r="D8" s="15"/>
    </row>
    <row r="9" spans="1:4" ht="15.5" x14ac:dyDescent="0.3">
      <c r="A9" s="16"/>
      <c r="B9" s="16"/>
      <c r="C9" s="16"/>
      <c r="D9" s="16"/>
    </row>
    <row r="10" spans="1:4" ht="42.75" customHeight="1" x14ac:dyDescent="0.3">
      <c r="A10" s="125" t="s">
        <v>47</v>
      </c>
      <c r="B10" s="126"/>
      <c r="C10" s="9" t="s">
        <v>24</v>
      </c>
      <c r="D10" s="21"/>
    </row>
    <row r="11" spans="1:4" ht="15.5" x14ac:dyDescent="0.35">
      <c r="A11" s="16"/>
      <c r="B11" s="15"/>
      <c r="C11" s="15"/>
      <c r="D11" s="15"/>
    </row>
    <row r="12" spans="1:4" ht="15.5" x14ac:dyDescent="0.35">
      <c r="A12" s="16"/>
      <c r="B12" s="15"/>
      <c r="C12" s="15"/>
      <c r="D12" s="15"/>
    </row>
    <row r="13" spans="1:4" ht="15.5" x14ac:dyDescent="0.3">
      <c r="A13" s="17"/>
      <c r="B13" s="17" t="s">
        <v>25</v>
      </c>
      <c r="C13" s="18" t="s">
        <v>29</v>
      </c>
      <c r="D13" s="13"/>
    </row>
    <row r="14" spans="1:4" s="29" customFormat="1" ht="22.5" customHeight="1" x14ac:dyDescent="0.35">
      <c r="A14" s="54">
        <v>1</v>
      </c>
      <c r="B14" s="44" t="s">
        <v>75</v>
      </c>
      <c r="C14" s="101" t="s">
        <v>81</v>
      </c>
      <c r="D14" s="35"/>
    </row>
    <row r="15" spans="1:4" s="29" customFormat="1" ht="15.5" x14ac:dyDescent="0.35">
      <c r="A15" s="39"/>
      <c r="B15" s="20"/>
      <c r="C15" s="19"/>
      <c r="D15" s="19"/>
    </row>
    <row r="16" spans="1:4" ht="15.5" x14ac:dyDescent="0.3">
      <c r="A16" s="19"/>
      <c r="B16" s="20"/>
      <c r="C16" s="20"/>
      <c r="D16" s="20"/>
    </row>
    <row r="17" spans="1:5" ht="23.25" customHeight="1" x14ac:dyDescent="0.3">
      <c r="A17" s="26" t="s">
        <v>92</v>
      </c>
      <c r="B17" s="27"/>
      <c r="C17" s="28"/>
      <c r="D17" s="14"/>
    </row>
    <row r="18" spans="1:5" ht="150" customHeight="1" x14ac:dyDescent="0.3">
      <c r="A18" s="128" t="s">
        <v>93</v>
      </c>
      <c r="B18" s="129"/>
      <c r="C18" s="130"/>
      <c r="D18" s="22"/>
    </row>
    <row r="19" spans="1:5" ht="15.5" x14ac:dyDescent="0.3">
      <c r="A19" s="39"/>
      <c r="B19" s="22"/>
      <c r="C19" s="22"/>
      <c r="D19" s="22"/>
    </row>
    <row r="20" spans="1:5" x14ac:dyDescent="0.3">
      <c r="A20" s="23"/>
      <c r="B20" s="23"/>
      <c r="C20" s="24"/>
      <c r="D20" s="24"/>
    </row>
    <row r="21" spans="1:5" s="29" customFormat="1" ht="20.25" customHeight="1" x14ac:dyDescent="0.35">
      <c r="A21" s="119" t="s">
        <v>28</v>
      </c>
      <c r="B21" s="120"/>
      <c r="C21" s="121"/>
      <c r="D21" s="25"/>
    </row>
    <row r="22" spans="1:5" s="29" customFormat="1" ht="70.5" customHeight="1" x14ac:dyDescent="0.35">
      <c r="A22" s="122" t="s">
        <v>94</v>
      </c>
      <c r="B22" s="123"/>
      <c r="C22" s="124"/>
      <c r="D22" s="25"/>
    </row>
    <row r="23" spans="1:5" s="29" customFormat="1" ht="34.5" customHeight="1" x14ac:dyDescent="0.35">
      <c r="A23" s="122" t="s">
        <v>95</v>
      </c>
      <c r="B23" s="123"/>
      <c r="C23" s="124"/>
      <c r="D23" s="45"/>
      <c r="E23" s="30"/>
    </row>
    <row r="24" spans="1:5" s="29" customFormat="1" ht="18" customHeight="1" x14ac:dyDescent="0.35">
      <c r="A24" s="31" t="s">
        <v>79</v>
      </c>
      <c r="B24" s="32"/>
      <c r="C24" s="33"/>
      <c r="D24" s="32"/>
      <c r="E24" s="34"/>
    </row>
    <row r="25" spans="1:5" s="29" customFormat="1" ht="24" customHeight="1" x14ac:dyDescent="0.35">
      <c r="A25" s="38" t="s">
        <v>96</v>
      </c>
      <c r="B25" s="35"/>
      <c r="C25" s="112" t="s">
        <v>97</v>
      </c>
      <c r="D25" s="35"/>
    </row>
    <row r="26" spans="1:5" ht="24" customHeight="1" x14ac:dyDescent="0.3">
      <c r="A26" s="51" t="s">
        <v>80</v>
      </c>
      <c r="B26" s="52"/>
      <c r="C26" s="53"/>
      <c r="D26" s="13"/>
    </row>
    <row r="27" spans="1:5" ht="12.65" customHeight="1" x14ac:dyDescent="0.3">
      <c r="A27" s="103"/>
      <c r="D27" s="13"/>
    </row>
    <row r="28" spans="1:5" ht="12.65" customHeight="1" x14ac:dyDescent="0.3">
      <c r="A28" s="103"/>
      <c r="D28" s="13"/>
    </row>
    <row r="29" spans="1:5" ht="12.65" customHeight="1" x14ac:dyDescent="0.3">
      <c r="A29" s="103"/>
      <c r="D29" s="13"/>
    </row>
    <row r="30" spans="1:5" ht="12.65" customHeight="1" x14ac:dyDescent="0.3">
      <c r="A30" s="103"/>
      <c r="D30" s="13"/>
    </row>
    <row r="31" spans="1:5" ht="12.65" customHeight="1" x14ac:dyDescent="0.3">
      <c r="A31" s="103"/>
      <c r="D31" s="13"/>
    </row>
    <row r="32" spans="1:5" ht="12.65" customHeight="1" x14ac:dyDescent="0.3">
      <c r="A32" s="103"/>
      <c r="D32" s="13"/>
    </row>
    <row r="33" spans="1:4" ht="19.149999999999999" customHeight="1" x14ac:dyDescent="0.3">
      <c r="A33" s="131" t="s">
        <v>83</v>
      </c>
      <c r="B33" s="132"/>
      <c r="C33" s="133"/>
      <c r="D33" s="13"/>
    </row>
    <row r="34" spans="1:4" ht="12.65" customHeight="1" x14ac:dyDescent="0.3">
      <c r="A34" s="116" t="s">
        <v>87</v>
      </c>
      <c r="B34" s="117"/>
      <c r="C34" s="118"/>
      <c r="D34" s="13"/>
    </row>
    <row r="35" spans="1:4" ht="12.65" customHeight="1" x14ac:dyDescent="0.3">
      <c r="A35" s="105"/>
      <c r="B35" s="104"/>
      <c r="C35" s="106"/>
      <c r="D35" s="13"/>
    </row>
    <row r="36" spans="1:4" ht="12.65" customHeight="1" x14ac:dyDescent="0.3">
      <c r="A36" s="107"/>
      <c r="C36" s="108"/>
      <c r="D36" s="13"/>
    </row>
    <row r="37" spans="1:4" ht="39" customHeight="1" x14ac:dyDescent="0.3">
      <c r="A37" s="109" t="s">
        <v>84</v>
      </c>
      <c r="B37" s="109" t="s">
        <v>85</v>
      </c>
      <c r="C37" s="109" t="s">
        <v>86</v>
      </c>
      <c r="D37" s="13"/>
    </row>
    <row r="38" spans="1:4" ht="30" customHeight="1" x14ac:dyDescent="0.3">
      <c r="A38" s="111" t="s">
        <v>82</v>
      </c>
      <c r="B38" s="110" t="s">
        <v>99</v>
      </c>
      <c r="C38" s="113" t="s">
        <v>98</v>
      </c>
      <c r="D38" s="13"/>
    </row>
    <row r="39" spans="1:4" ht="12.65" customHeight="1" x14ac:dyDescent="0.3">
      <c r="A39" s="107"/>
      <c r="D39" s="13"/>
    </row>
    <row r="40" spans="1:4" ht="12.65" customHeight="1" x14ac:dyDescent="0.3">
      <c r="A40" s="103"/>
      <c r="D40" s="13"/>
    </row>
    <row r="41" spans="1:4" ht="12.65" customHeight="1" x14ac:dyDescent="0.3">
      <c r="A41" s="103"/>
      <c r="D41" s="13"/>
    </row>
    <row r="42" spans="1:4" ht="12.65" customHeight="1" x14ac:dyDescent="0.3">
      <c r="A42" s="103"/>
      <c r="D42" s="13"/>
    </row>
    <row r="43" spans="1:4" ht="12.65" customHeight="1" x14ac:dyDescent="0.3">
      <c r="A43" s="103"/>
      <c r="D43" s="13"/>
    </row>
    <row r="44" spans="1:4" ht="12.65" customHeight="1" x14ac:dyDescent="0.3">
      <c r="A44" s="103"/>
      <c r="D44" s="13"/>
    </row>
    <row r="45" spans="1:4" ht="12.65" customHeight="1" x14ac:dyDescent="0.3">
      <c r="A45" s="103"/>
      <c r="D45" s="13"/>
    </row>
    <row r="46" spans="1:4" ht="12.65" customHeight="1" x14ac:dyDescent="0.3">
      <c r="A46" s="103"/>
      <c r="D46" s="13"/>
    </row>
    <row r="47" spans="1:4" ht="12.65" customHeight="1" x14ac:dyDescent="0.3">
      <c r="A47" s="103"/>
      <c r="D47" s="13"/>
    </row>
    <row r="48" spans="1:4" ht="12.65" customHeight="1" x14ac:dyDescent="0.3">
      <c r="A48" s="103"/>
      <c r="D48" s="13"/>
    </row>
    <row r="49" spans="1:4" ht="12.65" customHeight="1" x14ac:dyDescent="0.3">
      <c r="A49" s="103"/>
      <c r="D49" s="13"/>
    </row>
    <row r="50" spans="1:4" ht="12.65" customHeight="1" x14ac:dyDescent="0.3">
      <c r="A50" s="103"/>
      <c r="D50" s="13"/>
    </row>
    <row r="51" spans="1:4" ht="12.65" customHeight="1" x14ac:dyDescent="0.3">
      <c r="A51" s="103"/>
      <c r="D51" s="13"/>
    </row>
    <row r="52" spans="1:4" ht="12.65" customHeight="1" x14ac:dyDescent="0.3">
      <c r="A52" s="103"/>
      <c r="D52" s="13"/>
    </row>
    <row r="53" spans="1:4" ht="12.65" customHeight="1" x14ac:dyDescent="0.3">
      <c r="A53" s="103"/>
      <c r="D53" s="13"/>
    </row>
    <row r="54" spans="1:4" ht="12.65" customHeight="1" x14ac:dyDescent="0.3">
      <c r="A54" s="103"/>
      <c r="D54" s="13"/>
    </row>
    <row r="55" spans="1:4" ht="12.65" customHeight="1" x14ac:dyDescent="0.3">
      <c r="A55" s="103"/>
      <c r="D55" s="13"/>
    </row>
    <row r="56" spans="1:4" ht="12.65" customHeight="1" x14ac:dyDescent="0.3">
      <c r="A56" s="103"/>
      <c r="D56" s="13"/>
    </row>
    <row r="57" spans="1:4" ht="13.9" customHeight="1" x14ac:dyDescent="0.3">
      <c r="A57" s="103"/>
      <c r="D57" s="13"/>
    </row>
    <row r="58" spans="1:4" x14ac:dyDescent="0.3">
      <c r="A58" s="13"/>
      <c r="B58" s="13"/>
      <c r="C58" s="13"/>
      <c r="D58" s="13"/>
    </row>
  </sheetData>
  <mergeCells count="10">
    <mergeCell ref="B2:C2"/>
    <mergeCell ref="A34:C34"/>
    <mergeCell ref="A21:C21"/>
    <mergeCell ref="A23:C23"/>
    <mergeCell ref="A10:B10"/>
    <mergeCell ref="A3:C3"/>
    <mergeCell ref="A5:C5"/>
    <mergeCell ref="A18:C18"/>
    <mergeCell ref="A22:C22"/>
    <mergeCell ref="A33:C33"/>
  </mergeCells>
  <hyperlinks>
    <hyperlink ref="B14" location="Retail_Margins_Reconciliation!A1" display="Retail Margins Reconciliation" xr:uid="{00000000-0004-0000-0000-000000000000}"/>
    <hyperlink ref="C25" r:id="rId1" xr:uid="{00000000-0004-0000-0000-000001000000}"/>
  </hyperlinks>
  <pageMargins left="0.25" right="0.25" top="0.75" bottom="0.75" header="0.3" footer="0.3"/>
  <pageSetup paperSize="9" scale="74" orientation="portrait" horizontalDpi="300" verticalDpi="300" r:id="rId2"/>
  <headerFooter>
    <oddHeader>&amp;R&amp;G</oddHeader>
    <oddFooter>&amp;R&amp;F</oddFooter>
  </headerFooter>
  <rowBreaks count="2" manualBreakCount="2">
    <brk id="26" max="2" man="1"/>
    <brk id="52" max="2"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2"/>
  <sheetViews>
    <sheetView view="pageBreakPreview" zoomScaleNormal="100" zoomScaleSheetLayoutView="100" workbookViewId="0">
      <selection activeCell="B1" sqref="B1"/>
    </sheetView>
  </sheetViews>
  <sheetFormatPr defaultColWidth="9" defaultRowHeight="14" x14ac:dyDescent="0.3"/>
  <cols>
    <col min="1" max="1" width="1.75" style="59" customWidth="1"/>
    <col min="2" max="2" width="5.75" style="42" bestFit="1" customWidth="1"/>
    <col min="3" max="3" width="59" style="3" customWidth="1"/>
    <col min="4" max="4" width="26.58203125" style="3" customWidth="1"/>
    <col min="5" max="5" width="26.58203125" style="4" customWidth="1"/>
    <col min="6" max="6" width="22.5" style="3" customWidth="1"/>
    <col min="7" max="7" width="23.58203125" style="3" customWidth="1"/>
    <col min="8" max="8" width="22.75" style="10" customWidth="1"/>
    <col min="9" max="9" width="10.58203125" style="4" customWidth="1"/>
    <col min="10" max="10" width="4.5" style="59" customWidth="1"/>
    <col min="11" max="11" width="6.25" style="59" bestFit="1" customWidth="1"/>
    <col min="12" max="12" width="28.33203125" style="4" customWidth="1"/>
    <col min="13" max="13" width="16" style="4" customWidth="1"/>
    <col min="14" max="14" width="3.83203125" style="59" customWidth="1"/>
    <col min="15" max="15" width="19.08203125" style="4" customWidth="1"/>
    <col min="16" max="16" width="87.58203125" style="4" customWidth="1"/>
    <col min="17" max="17" width="3" style="59" customWidth="1"/>
    <col min="18" max="16384" width="9" style="4"/>
  </cols>
  <sheetData>
    <row r="1" spans="1:19" s="59" customFormat="1" x14ac:dyDescent="0.3">
      <c r="B1" s="42"/>
      <c r="C1" s="40" t="s">
        <v>27</v>
      </c>
      <c r="D1" s="43"/>
      <c r="F1" s="43"/>
      <c r="G1" s="43"/>
      <c r="H1" s="60"/>
    </row>
    <row r="2" spans="1:19" s="59" customFormat="1" x14ac:dyDescent="0.3">
      <c r="B2" s="42"/>
      <c r="C2" s="42"/>
      <c r="D2" s="43"/>
      <c r="F2" s="43"/>
      <c r="G2" s="43"/>
      <c r="H2" s="60"/>
    </row>
    <row r="3" spans="1:19" s="47" customFormat="1" ht="20" x14ac:dyDescent="0.3">
      <c r="C3" s="41" t="s">
        <v>49</v>
      </c>
    </row>
    <row r="4" spans="1:19" s="47" customFormat="1" x14ac:dyDescent="0.3"/>
    <row r="5" spans="1:19" s="11" customFormat="1" x14ac:dyDescent="0.3">
      <c r="A5" s="47"/>
      <c r="B5" s="47"/>
      <c r="C5" s="12" t="s">
        <v>19</v>
      </c>
      <c r="D5" s="48"/>
      <c r="E5" s="47"/>
      <c r="F5" s="47"/>
      <c r="G5" s="47"/>
      <c r="H5" s="47"/>
      <c r="I5" s="47"/>
      <c r="J5" s="47"/>
      <c r="K5" s="47"/>
      <c r="L5" s="47"/>
      <c r="M5" s="47"/>
      <c r="N5" s="47"/>
      <c r="O5" s="47"/>
      <c r="P5" s="47"/>
      <c r="Q5" s="47"/>
      <c r="R5" s="47"/>
      <c r="S5" s="47"/>
    </row>
    <row r="6" spans="1:19" s="11" customFormat="1" ht="28" x14ac:dyDescent="0.3">
      <c r="A6" s="47"/>
      <c r="B6" s="47"/>
      <c r="C6" s="61" t="s">
        <v>50</v>
      </c>
      <c r="D6" s="114" t="s">
        <v>100</v>
      </c>
      <c r="E6" s="47"/>
      <c r="F6" s="47"/>
      <c r="G6" s="47"/>
      <c r="H6" s="47"/>
      <c r="I6" s="47"/>
      <c r="J6" s="47"/>
      <c r="K6" s="47"/>
      <c r="L6" s="47"/>
      <c r="M6" s="47"/>
      <c r="N6" s="47"/>
      <c r="O6" s="47"/>
      <c r="P6" s="47"/>
      <c r="Q6" s="47"/>
      <c r="R6" s="47"/>
      <c r="S6" s="47"/>
    </row>
    <row r="7" spans="1:19" s="59" customFormat="1" x14ac:dyDescent="0.3">
      <c r="B7" s="42"/>
      <c r="C7" s="42"/>
      <c r="D7" s="43"/>
      <c r="F7" s="43"/>
      <c r="G7" s="43"/>
      <c r="H7" s="60"/>
    </row>
    <row r="8" spans="1:19" s="59" customFormat="1" x14ac:dyDescent="0.3">
      <c r="B8" s="42"/>
      <c r="C8" s="5" t="s">
        <v>48</v>
      </c>
      <c r="D8" s="6"/>
      <c r="F8" s="43"/>
      <c r="G8" s="43"/>
      <c r="H8" s="60"/>
    </row>
    <row r="9" spans="1:19" s="59" customFormat="1" x14ac:dyDescent="0.3">
      <c r="B9" s="42"/>
      <c r="C9" s="49" t="s">
        <v>16</v>
      </c>
      <c r="D9" s="7"/>
      <c r="F9" s="43"/>
      <c r="G9" s="43"/>
      <c r="H9" s="60"/>
    </row>
    <row r="10" spans="1:19" x14ac:dyDescent="0.3">
      <c r="C10" s="49" t="s">
        <v>17</v>
      </c>
      <c r="D10" s="7"/>
      <c r="E10" s="59"/>
      <c r="F10" s="43"/>
      <c r="G10" s="43"/>
      <c r="H10" s="60"/>
      <c r="I10" s="59"/>
      <c r="L10" s="59"/>
      <c r="M10" s="59"/>
      <c r="O10" s="59"/>
      <c r="P10" s="59"/>
      <c r="R10" s="59"/>
      <c r="S10" s="59"/>
    </row>
    <row r="11" spans="1:19" x14ac:dyDescent="0.3">
      <c r="C11" s="8" t="s">
        <v>18</v>
      </c>
      <c r="D11" s="7"/>
      <c r="E11" s="59"/>
      <c r="F11" s="43"/>
      <c r="G11" s="43"/>
      <c r="H11" s="60"/>
      <c r="I11" s="59"/>
      <c r="L11" s="59"/>
      <c r="M11" s="59"/>
      <c r="O11" s="59"/>
      <c r="P11" s="59"/>
      <c r="R11" s="59"/>
      <c r="S11" s="59"/>
    </row>
    <row r="12" spans="1:19" x14ac:dyDescent="0.3">
      <c r="C12" s="43"/>
      <c r="D12" s="43"/>
      <c r="E12" s="59"/>
      <c r="F12" s="43"/>
      <c r="G12" s="43"/>
      <c r="H12" s="60"/>
      <c r="I12" s="59"/>
      <c r="L12" s="59"/>
      <c r="M12" s="59"/>
      <c r="O12" s="59"/>
      <c r="P12" s="59"/>
      <c r="R12" s="59"/>
      <c r="S12" s="59"/>
    </row>
    <row r="13" spans="1:19" x14ac:dyDescent="0.3">
      <c r="C13" s="43"/>
      <c r="D13" s="43"/>
      <c r="E13" s="59"/>
      <c r="F13" s="43"/>
      <c r="G13" s="43"/>
      <c r="H13" s="60"/>
      <c r="I13" s="59"/>
      <c r="L13" s="59"/>
      <c r="M13" s="59"/>
      <c r="O13" s="59"/>
      <c r="P13" s="59"/>
      <c r="R13" s="59"/>
      <c r="S13" s="59"/>
    </row>
    <row r="14" spans="1:19" s="59" customFormat="1" x14ac:dyDescent="0.3">
      <c r="B14" s="42"/>
      <c r="C14" s="43"/>
      <c r="D14" s="43"/>
      <c r="F14" s="43"/>
      <c r="G14" s="43"/>
      <c r="H14" s="60"/>
    </row>
    <row r="15" spans="1:19" s="59" customFormat="1" x14ac:dyDescent="0.3">
      <c r="B15" s="42"/>
      <c r="C15" s="43"/>
      <c r="D15" s="43"/>
      <c r="F15" s="43"/>
      <c r="G15" s="43"/>
      <c r="H15" s="60"/>
    </row>
    <row r="16" spans="1:19" s="60" customFormat="1" ht="92.25" customHeight="1" x14ac:dyDescent="0.3">
      <c r="C16" s="134" t="s">
        <v>77</v>
      </c>
      <c r="D16" s="135"/>
      <c r="E16" s="135"/>
      <c r="F16" s="135"/>
      <c r="G16" s="135"/>
      <c r="H16" s="135"/>
      <c r="I16" s="136"/>
      <c r="K16" s="145" t="s">
        <v>57</v>
      </c>
      <c r="L16" s="145"/>
      <c r="M16" s="145"/>
      <c r="O16" s="145" t="s">
        <v>88</v>
      </c>
      <c r="P16" s="145"/>
    </row>
    <row r="17" spans="2:19" s="59" customFormat="1" x14ac:dyDescent="0.3">
      <c r="B17" s="62"/>
      <c r="C17" s="63"/>
      <c r="D17" s="64"/>
      <c r="E17" s="64"/>
      <c r="F17" s="62"/>
      <c r="G17" s="64"/>
      <c r="H17" s="64"/>
      <c r="I17" s="65"/>
      <c r="K17" s="62"/>
      <c r="L17" s="63"/>
      <c r="M17" s="65"/>
      <c r="O17" s="62"/>
      <c r="P17" s="62"/>
    </row>
    <row r="18" spans="2:19" s="59" customFormat="1" x14ac:dyDescent="0.3">
      <c r="B18" s="62"/>
      <c r="C18" s="63"/>
      <c r="D18" s="139" t="s">
        <v>30</v>
      </c>
      <c r="E18" s="139"/>
      <c r="F18" s="139"/>
      <c r="G18" s="139"/>
      <c r="H18" s="139"/>
      <c r="I18" s="65"/>
      <c r="K18" s="62"/>
      <c r="L18" s="63"/>
      <c r="M18" s="65"/>
      <c r="O18" s="62"/>
      <c r="P18" s="62"/>
    </row>
    <row r="19" spans="2:19" ht="42" x14ac:dyDescent="0.3">
      <c r="B19" s="66"/>
      <c r="C19" s="50" t="s">
        <v>31</v>
      </c>
      <c r="D19" s="55" t="s">
        <v>51</v>
      </c>
      <c r="E19" s="55" t="s">
        <v>52</v>
      </c>
      <c r="F19" s="55" t="s">
        <v>53</v>
      </c>
      <c r="G19" s="55" t="s">
        <v>54</v>
      </c>
      <c r="H19" s="55" t="s">
        <v>78</v>
      </c>
      <c r="I19" s="50" t="s">
        <v>32</v>
      </c>
      <c r="K19" s="66"/>
      <c r="L19" s="50" t="s">
        <v>31</v>
      </c>
      <c r="M19" s="50" t="s">
        <v>32</v>
      </c>
      <c r="O19" s="50" t="s">
        <v>40</v>
      </c>
      <c r="P19" s="50" t="s">
        <v>58</v>
      </c>
      <c r="R19" s="59"/>
      <c r="S19" s="59"/>
    </row>
    <row r="20" spans="2:19" ht="51" customHeight="1" x14ac:dyDescent="0.3">
      <c r="B20" s="66"/>
      <c r="C20" s="56" t="s">
        <v>64</v>
      </c>
      <c r="D20" s="67"/>
      <c r="E20" s="67"/>
      <c r="F20" s="68"/>
      <c r="G20" s="67"/>
      <c r="H20" s="67"/>
      <c r="I20" s="69">
        <f>SUM(D20:H20)</f>
        <v>0</v>
      </c>
      <c r="K20" s="66"/>
      <c r="L20" s="56" t="s">
        <v>42</v>
      </c>
      <c r="M20" s="70"/>
      <c r="O20" s="71">
        <f>M20-I20</f>
        <v>0</v>
      </c>
      <c r="P20" s="70"/>
      <c r="R20" s="59"/>
      <c r="S20" s="59"/>
    </row>
    <row r="21" spans="2:19" ht="70" x14ac:dyDescent="0.3">
      <c r="B21" s="62"/>
      <c r="C21" s="82" t="s">
        <v>65</v>
      </c>
      <c r="D21" s="67"/>
      <c r="E21" s="67"/>
      <c r="F21" s="68"/>
      <c r="G21" s="67"/>
      <c r="H21" s="67"/>
      <c r="I21" s="69">
        <f>SUM(D21:H21)</f>
        <v>0</v>
      </c>
      <c r="K21" s="62"/>
      <c r="L21" s="56" t="s">
        <v>45</v>
      </c>
      <c r="M21" s="70"/>
      <c r="O21" s="71">
        <f>M21-I21</f>
        <v>0</v>
      </c>
      <c r="P21" s="70"/>
      <c r="R21" s="59"/>
      <c r="S21" s="59"/>
    </row>
    <row r="22" spans="2:19" s="59" customFormat="1" x14ac:dyDescent="0.3">
      <c r="B22" s="62"/>
      <c r="C22" s="63"/>
      <c r="D22" s="64"/>
      <c r="E22" s="64"/>
      <c r="F22" s="62"/>
      <c r="G22" s="64"/>
      <c r="H22" s="64"/>
      <c r="I22" s="65"/>
      <c r="K22" s="62"/>
      <c r="L22" s="63"/>
      <c r="M22" s="65"/>
      <c r="O22" s="62"/>
      <c r="P22" s="62"/>
    </row>
    <row r="23" spans="2:19" s="59" customFormat="1" x14ac:dyDescent="0.3">
      <c r="B23" s="62"/>
      <c r="C23" s="63"/>
      <c r="D23" s="64"/>
      <c r="E23" s="64"/>
      <c r="F23" s="62"/>
      <c r="G23" s="64"/>
      <c r="H23" s="64"/>
      <c r="I23" s="65"/>
      <c r="K23" s="62"/>
      <c r="L23" s="63"/>
      <c r="M23" s="65"/>
      <c r="O23" s="62"/>
      <c r="P23" s="62"/>
    </row>
    <row r="24" spans="2:19" s="59" customFormat="1" x14ac:dyDescent="0.3">
      <c r="B24" s="66"/>
      <c r="C24" s="72"/>
      <c r="D24" s="139" t="s">
        <v>30</v>
      </c>
      <c r="E24" s="139"/>
      <c r="F24" s="139"/>
      <c r="G24" s="139"/>
      <c r="H24" s="139"/>
      <c r="I24" s="73"/>
      <c r="K24" s="66"/>
      <c r="L24" s="72"/>
      <c r="M24" s="73"/>
      <c r="O24" s="66"/>
      <c r="P24" s="66"/>
    </row>
    <row r="25" spans="2:19" ht="42" x14ac:dyDescent="0.3">
      <c r="B25" s="140"/>
      <c r="C25" s="140"/>
      <c r="D25" s="55" t="s">
        <v>51</v>
      </c>
      <c r="E25" s="55" t="s">
        <v>52</v>
      </c>
      <c r="F25" s="55" t="s">
        <v>53</v>
      </c>
      <c r="G25" s="55" t="s">
        <v>54</v>
      </c>
      <c r="H25" s="55" t="s">
        <v>78</v>
      </c>
      <c r="I25" s="50" t="s">
        <v>32</v>
      </c>
      <c r="K25" s="146"/>
      <c r="L25" s="146"/>
      <c r="M25" s="50" t="s">
        <v>32</v>
      </c>
      <c r="O25" s="50" t="s">
        <v>40</v>
      </c>
      <c r="P25" s="50" t="s">
        <v>58</v>
      </c>
      <c r="R25" s="59"/>
      <c r="S25" s="59"/>
    </row>
    <row r="26" spans="2:19" ht="36.75" customHeight="1" x14ac:dyDescent="0.3">
      <c r="B26" s="138" t="s">
        <v>46</v>
      </c>
      <c r="C26" s="138"/>
      <c r="D26" s="67"/>
      <c r="E26" s="67"/>
      <c r="F26" s="68"/>
      <c r="G26" s="67"/>
      <c r="H26" s="67"/>
      <c r="I26" s="69">
        <f t="shared" ref="I26:I31" si="0">SUM(D26:H26)</f>
        <v>0</v>
      </c>
      <c r="K26" s="138" t="s">
        <v>41</v>
      </c>
      <c r="L26" s="138"/>
      <c r="M26" s="70"/>
      <c r="O26" s="71"/>
      <c r="P26" s="70"/>
      <c r="R26" s="59"/>
      <c r="S26" s="59"/>
    </row>
    <row r="27" spans="2:19" ht="31.5" customHeight="1" x14ac:dyDescent="0.3">
      <c r="B27" s="141" t="s">
        <v>33</v>
      </c>
      <c r="C27" s="57" t="s">
        <v>59</v>
      </c>
      <c r="D27" s="67"/>
      <c r="E27" s="67"/>
      <c r="F27" s="68"/>
      <c r="G27" s="67"/>
      <c r="H27" s="67"/>
      <c r="I27" s="69">
        <f t="shared" si="0"/>
        <v>0</v>
      </c>
      <c r="K27" s="141" t="s">
        <v>33</v>
      </c>
      <c r="L27" s="57" t="s">
        <v>59</v>
      </c>
      <c r="M27" s="70"/>
      <c r="O27" s="71"/>
      <c r="P27" s="70"/>
      <c r="R27" s="59"/>
      <c r="S27" s="59"/>
    </row>
    <row r="28" spans="2:19" ht="31.5" customHeight="1" x14ac:dyDescent="0.3">
      <c r="B28" s="141"/>
      <c r="C28" s="57" t="s">
        <v>34</v>
      </c>
      <c r="D28" s="67"/>
      <c r="E28" s="67"/>
      <c r="F28" s="68"/>
      <c r="G28" s="67"/>
      <c r="H28" s="67"/>
      <c r="I28" s="69">
        <f t="shared" si="0"/>
        <v>0</v>
      </c>
      <c r="K28" s="141"/>
      <c r="L28" s="57" t="s">
        <v>34</v>
      </c>
      <c r="M28" s="70"/>
      <c r="O28" s="71"/>
      <c r="P28" s="70"/>
      <c r="R28" s="59"/>
      <c r="S28" s="59"/>
    </row>
    <row r="29" spans="2:19" ht="31.5" customHeight="1" x14ac:dyDescent="0.3">
      <c r="B29" s="141"/>
      <c r="C29" s="57" t="s">
        <v>60</v>
      </c>
      <c r="D29" s="67"/>
      <c r="E29" s="67"/>
      <c r="F29" s="68"/>
      <c r="G29" s="67"/>
      <c r="H29" s="67"/>
      <c r="I29" s="69">
        <f t="shared" si="0"/>
        <v>0</v>
      </c>
      <c r="K29" s="141"/>
      <c r="L29" s="57" t="s">
        <v>60</v>
      </c>
      <c r="M29" s="70"/>
      <c r="O29" s="71"/>
      <c r="P29" s="70"/>
      <c r="R29" s="59"/>
      <c r="S29" s="59"/>
    </row>
    <row r="30" spans="2:19" ht="31.5" customHeight="1" x14ac:dyDescent="0.3">
      <c r="B30" s="141"/>
      <c r="C30" s="57" t="s">
        <v>35</v>
      </c>
      <c r="D30" s="67"/>
      <c r="E30" s="67"/>
      <c r="F30" s="68"/>
      <c r="G30" s="67"/>
      <c r="H30" s="67"/>
      <c r="I30" s="69">
        <f t="shared" si="0"/>
        <v>0</v>
      </c>
      <c r="K30" s="141"/>
      <c r="L30" s="57" t="s">
        <v>35</v>
      </c>
      <c r="M30" s="70"/>
      <c r="O30" s="71"/>
      <c r="P30" s="70"/>
      <c r="R30" s="59"/>
      <c r="S30" s="59"/>
    </row>
    <row r="31" spans="2:19" ht="45.75" customHeight="1" x14ac:dyDescent="0.3">
      <c r="B31" s="141"/>
      <c r="C31" s="56" t="s">
        <v>38</v>
      </c>
      <c r="D31" s="74">
        <f>SUM(D27:D30)</f>
        <v>0</v>
      </c>
      <c r="E31" s="74">
        <f t="shared" ref="E31:H31" si="1">SUM(E27:E30)</f>
        <v>0</v>
      </c>
      <c r="F31" s="74">
        <f t="shared" si="1"/>
        <v>0</v>
      </c>
      <c r="G31" s="74">
        <f t="shared" si="1"/>
        <v>0</v>
      </c>
      <c r="H31" s="74">
        <f t="shared" si="1"/>
        <v>0</v>
      </c>
      <c r="I31" s="69">
        <f t="shared" si="0"/>
        <v>0</v>
      </c>
      <c r="K31" s="141"/>
      <c r="L31" s="56" t="s">
        <v>38</v>
      </c>
      <c r="M31" s="69">
        <f>SUM(M27:M30)</f>
        <v>0</v>
      </c>
      <c r="O31" s="71">
        <f t="shared" ref="O31:O36" si="2">M31-I31</f>
        <v>0</v>
      </c>
      <c r="P31" s="70"/>
      <c r="R31" s="59"/>
      <c r="S31" s="59"/>
    </row>
    <row r="32" spans="2:19" ht="45.75" customHeight="1" x14ac:dyDescent="0.3">
      <c r="B32" s="142" t="s">
        <v>36</v>
      </c>
      <c r="C32" s="58" t="s">
        <v>66</v>
      </c>
      <c r="D32" s="75">
        <f>(D26-D31)</f>
        <v>0</v>
      </c>
      <c r="E32" s="75">
        <f t="shared" ref="E32:I32" si="3">(E26-E31)</f>
        <v>0</v>
      </c>
      <c r="F32" s="75">
        <f t="shared" si="3"/>
        <v>0</v>
      </c>
      <c r="G32" s="75">
        <f t="shared" si="3"/>
        <v>0</v>
      </c>
      <c r="H32" s="75">
        <f t="shared" si="3"/>
        <v>0</v>
      </c>
      <c r="I32" s="75">
        <f t="shared" si="3"/>
        <v>0</v>
      </c>
      <c r="K32" s="142" t="s">
        <v>36</v>
      </c>
      <c r="L32" s="58" t="s">
        <v>39</v>
      </c>
      <c r="M32" s="75">
        <f>(M26-M31)</f>
        <v>0</v>
      </c>
      <c r="O32" s="71">
        <f t="shared" si="2"/>
        <v>0</v>
      </c>
      <c r="P32" s="76"/>
      <c r="R32" s="59"/>
      <c r="S32" s="59"/>
    </row>
    <row r="33" spans="2:19" ht="45.75" customHeight="1" x14ac:dyDescent="0.3">
      <c r="B33" s="143"/>
      <c r="C33" s="58" t="s">
        <v>37</v>
      </c>
      <c r="D33" s="77" t="e">
        <f>D32/D26</f>
        <v>#DIV/0!</v>
      </c>
      <c r="E33" s="77" t="e">
        <f t="shared" ref="E33:I33" si="4">E32/E26</f>
        <v>#DIV/0!</v>
      </c>
      <c r="F33" s="77" t="e">
        <f t="shared" si="4"/>
        <v>#DIV/0!</v>
      </c>
      <c r="G33" s="77" t="e">
        <f t="shared" si="4"/>
        <v>#DIV/0!</v>
      </c>
      <c r="H33" s="77" t="e">
        <f t="shared" si="4"/>
        <v>#DIV/0!</v>
      </c>
      <c r="I33" s="77" t="e">
        <f t="shared" si="4"/>
        <v>#DIV/0!</v>
      </c>
      <c r="K33" s="143"/>
      <c r="L33" s="58" t="s">
        <v>37</v>
      </c>
      <c r="M33" s="77" t="e">
        <f>M32/M26</f>
        <v>#DIV/0!</v>
      </c>
      <c r="O33" s="71" t="e">
        <f>M33-I33</f>
        <v>#DIV/0!</v>
      </c>
      <c r="P33" s="78"/>
      <c r="R33" s="59"/>
      <c r="S33" s="59"/>
    </row>
    <row r="34" spans="2:19" ht="45.75" customHeight="1" x14ac:dyDescent="0.3">
      <c r="B34" s="143"/>
      <c r="C34" s="58" t="s">
        <v>43</v>
      </c>
      <c r="D34" s="79" t="e">
        <f>D32/D21</f>
        <v>#DIV/0!</v>
      </c>
      <c r="E34" s="79" t="e">
        <f t="shared" ref="E34:H34" si="5">E32/E21</f>
        <v>#DIV/0!</v>
      </c>
      <c r="F34" s="79" t="e">
        <f t="shared" si="5"/>
        <v>#DIV/0!</v>
      </c>
      <c r="G34" s="79" t="e">
        <f t="shared" si="5"/>
        <v>#DIV/0!</v>
      </c>
      <c r="H34" s="79" t="e">
        <f t="shared" si="5"/>
        <v>#DIV/0!</v>
      </c>
      <c r="I34" s="79" t="e">
        <f>I32/I21</f>
        <v>#DIV/0!</v>
      </c>
      <c r="K34" s="143"/>
      <c r="L34" s="58" t="s">
        <v>43</v>
      </c>
      <c r="M34" s="79" t="e">
        <f>M32/M21</f>
        <v>#DIV/0!</v>
      </c>
      <c r="O34" s="71" t="e">
        <f t="shared" si="2"/>
        <v>#DIV/0!</v>
      </c>
      <c r="P34" s="80"/>
      <c r="R34" s="59"/>
      <c r="S34" s="59"/>
    </row>
    <row r="35" spans="2:19" ht="45.75" customHeight="1" x14ac:dyDescent="0.3">
      <c r="B35" s="144"/>
      <c r="C35" s="58" t="s">
        <v>55</v>
      </c>
      <c r="D35" s="79" t="e">
        <f>D32/D20</f>
        <v>#DIV/0!</v>
      </c>
      <c r="E35" s="79" t="e">
        <f t="shared" ref="E35:H35" si="6">E32/E20</f>
        <v>#DIV/0!</v>
      </c>
      <c r="F35" s="79" t="e">
        <f t="shared" si="6"/>
        <v>#DIV/0!</v>
      </c>
      <c r="G35" s="79" t="e">
        <f t="shared" si="6"/>
        <v>#DIV/0!</v>
      </c>
      <c r="H35" s="79" t="e">
        <f t="shared" si="6"/>
        <v>#DIV/0!</v>
      </c>
      <c r="I35" s="79" t="e">
        <f>I32/I20</f>
        <v>#DIV/0!</v>
      </c>
      <c r="K35" s="144"/>
      <c r="L35" s="58" t="s">
        <v>55</v>
      </c>
      <c r="M35" s="79" t="e">
        <f>M32/M20</f>
        <v>#DIV/0!</v>
      </c>
      <c r="O35" s="71" t="e">
        <f t="shared" si="2"/>
        <v>#DIV/0!</v>
      </c>
      <c r="P35" s="80"/>
      <c r="R35" s="59"/>
      <c r="S35" s="59"/>
    </row>
    <row r="36" spans="2:19" ht="45.75" customHeight="1" x14ac:dyDescent="0.3">
      <c r="B36" s="137" t="s">
        <v>44</v>
      </c>
      <c r="C36" s="137"/>
      <c r="D36" s="79" t="e">
        <f>D26/D21</f>
        <v>#DIV/0!</v>
      </c>
      <c r="E36" s="79" t="e">
        <f t="shared" ref="E36:I36" si="7">E26/E21</f>
        <v>#DIV/0!</v>
      </c>
      <c r="F36" s="79" t="e">
        <f t="shared" si="7"/>
        <v>#DIV/0!</v>
      </c>
      <c r="G36" s="79" t="e">
        <f t="shared" si="7"/>
        <v>#DIV/0!</v>
      </c>
      <c r="H36" s="79" t="e">
        <f t="shared" si="7"/>
        <v>#DIV/0!</v>
      </c>
      <c r="I36" s="79" t="e">
        <f t="shared" si="7"/>
        <v>#DIV/0!</v>
      </c>
      <c r="K36" s="137" t="s">
        <v>44</v>
      </c>
      <c r="L36" s="137"/>
      <c r="M36" s="79" t="e">
        <f>M26/M21</f>
        <v>#DIV/0!</v>
      </c>
      <c r="O36" s="71" t="e">
        <f t="shared" si="2"/>
        <v>#DIV/0!</v>
      </c>
      <c r="P36" s="80"/>
      <c r="R36" s="59"/>
      <c r="S36" s="59"/>
    </row>
    <row r="37" spans="2:19" x14ac:dyDescent="0.3">
      <c r="C37" s="43"/>
      <c r="D37" s="43"/>
      <c r="E37" s="59"/>
      <c r="F37" s="43"/>
      <c r="G37" s="43"/>
      <c r="H37" s="60"/>
      <c r="I37" s="59"/>
      <c r="K37" s="157"/>
      <c r="L37" s="157"/>
      <c r="M37" s="81"/>
      <c r="O37" s="59"/>
      <c r="P37" s="59"/>
      <c r="R37" s="59"/>
      <c r="S37" s="59"/>
    </row>
    <row r="38" spans="2:19" x14ac:dyDescent="0.3">
      <c r="C38" s="43"/>
      <c r="D38" s="43"/>
      <c r="E38" s="59"/>
      <c r="F38" s="43"/>
      <c r="G38" s="43"/>
      <c r="H38" s="60"/>
      <c r="I38" s="59"/>
      <c r="L38" s="59"/>
      <c r="M38" s="59"/>
      <c r="O38" s="59"/>
      <c r="P38" s="59"/>
      <c r="R38" s="59"/>
      <c r="S38" s="59"/>
    </row>
    <row r="39" spans="2:19" ht="14.5" thickBot="1" x14ac:dyDescent="0.35">
      <c r="C39" s="43"/>
      <c r="D39" s="43"/>
      <c r="E39" s="59"/>
      <c r="F39" s="43"/>
      <c r="G39" s="43"/>
      <c r="H39" s="60"/>
      <c r="I39" s="59"/>
      <c r="K39" s="155" t="s">
        <v>61</v>
      </c>
      <c r="L39" s="156"/>
      <c r="M39" s="102"/>
      <c r="O39" s="59"/>
      <c r="P39" s="59"/>
      <c r="R39" s="59"/>
      <c r="S39" s="59"/>
    </row>
    <row r="40" spans="2:19" ht="15.5" x14ac:dyDescent="0.3">
      <c r="B40" s="147" t="s">
        <v>67</v>
      </c>
      <c r="C40" s="83" t="s">
        <v>56</v>
      </c>
      <c r="D40" s="84" t="e">
        <f>D33/$I$31</f>
        <v>#DIV/0!</v>
      </c>
      <c r="E40" s="84" t="e">
        <f t="shared" ref="E40:I40" si="8">E33/$I$31</f>
        <v>#DIV/0!</v>
      </c>
      <c r="F40" s="84" t="e">
        <f t="shared" si="8"/>
        <v>#DIV/0!</v>
      </c>
      <c r="G40" s="84" t="e">
        <f t="shared" si="8"/>
        <v>#DIV/0!</v>
      </c>
      <c r="H40" s="84" t="e">
        <f>H33/$I$31</f>
        <v>#DIV/0!</v>
      </c>
      <c r="I40" s="85" t="e">
        <f t="shared" si="8"/>
        <v>#DIV/0!</v>
      </c>
      <c r="L40" s="59"/>
      <c r="M40" s="59"/>
      <c r="O40" s="59"/>
      <c r="P40" s="59"/>
      <c r="R40" s="59"/>
      <c r="S40" s="59"/>
    </row>
    <row r="41" spans="2:19" ht="119" thickBot="1" x14ac:dyDescent="0.35">
      <c r="B41" s="148"/>
      <c r="C41" s="86" t="s">
        <v>68</v>
      </c>
      <c r="D41" s="149"/>
      <c r="E41" s="150"/>
      <c r="F41" s="150"/>
      <c r="G41" s="150"/>
      <c r="H41" s="150"/>
      <c r="I41" s="151"/>
      <c r="K41" s="155" t="s">
        <v>76</v>
      </c>
      <c r="L41" s="156"/>
      <c r="M41" s="102"/>
      <c r="O41" s="59"/>
      <c r="P41" s="59"/>
      <c r="R41" s="59"/>
      <c r="S41" s="59"/>
    </row>
    <row r="42" spans="2:19" ht="16" thickBot="1" x14ac:dyDescent="0.4">
      <c r="B42" s="87"/>
      <c r="C42" s="88"/>
      <c r="D42" s="89"/>
      <c r="E42" s="89"/>
      <c r="F42" s="90"/>
      <c r="G42" s="89"/>
      <c r="H42" s="89"/>
      <c r="I42" s="91"/>
      <c r="L42" s="59"/>
      <c r="M42" s="59"/>
      <c r="O42" s="59"/>
      <c r="P42" s="59"/>
      <c r="R42" s="59"/>
      <c r="S42" s="59"/>
    </row>
    <row r="43" spans="2:19" ht="42" x14ac:dyDescent="0.3">
      <c r="B43" s="152" t="s">
        <v>69</v>
      </c>
      <c r="C43" s="92" t="s">
        <v>70</v>
      </c>
      <c r="D43" s="55" t="s">
        <v>51</v>
      </c>
      <c r="E43" s="55" t="s">
        <v>52</v>
      </c>
      <c r="F43" s="55" t="s">
        <v>53</v>
      </c>
      <c r="G43" s="55" t="s">
        <v>54</v>
      </c>
      <c r="H43" s="55" t="s">
        <v>78</v>
      </c>
      <c r="I43" s="93" t="s">
        <v>32</v>
      </c>
      <c r="L43" s="59"/>
      <c r="M43" s="59"/>
      <c r="O43" s="59"/>
      <c r="P43" s="59"/>
      <c r="R43" s="59"/>
      <c r="S43" s="59"/>
    </row>
    <row r="44" spans="2:19" ht="15.5" x14ac:dyDescent="0.35">
      <c r="B44" s="153"/>
      <c r="C44" s="94" t="s">
        <v>71</v>
      </c>
      <c r="D44" s="95" t="e">
        <f>D35</f>
        <v>#DIV/0!</v>
      </c>
      <c r="E44" s="95" t="e">
        <f t="shared" ref="E44:H44" si="9">E35</f>
        <v>#DIV/0!</v>
      </c>
      <c r="F44" s="95" t="e">
        <f t="shared" si="9"/>
        <v>#DIV/0!</v>
      </c>
      <c r="G44" s="95" t="e">
        <f t="shared" si="9"/>
        <v>#DIV/0!</v>
      </c>
      <c r="H44" s="95" t="e">
        <f t="shared" si="9"/>
        <v>#DIV/0!</v>
      </c>
      <c r="I44" s="96" t="e">
        <f>I35</f>
        <v>#DIV/0!</v>
      </c>
      <c r="L44" s="59"/>
      <c r="M44" s="59"/>
      <c r="O44" s="59"/>
      <c r="P44" s="59"/>
    </row>
    <row r="45" spans="2:19" ht="15.5" x14ac:dyDescent="0.35">
      <c r="B45" s="153"/>
      <c r="C45" s="94" t="s">
        <v>72</v>
      </c>
      <c r="D45" s="97"/>
      <c r="E45" s="97"/>
      <c r="F45" s="97"/>
      <c r="G45" s="97"/>
      <c r="H45" s="97"/>
      <c r="I45" s="98"/>
      <c r="L45" s="59"/>
      <c r="M45" s="59"/>
      <c r="O45" s="59"/>
      <c r="P45" s="59"/>
    </row>
    <row r="46" spans="2:19" ht="15.5" x14ac:dyDescent="0.35">
      <c r="B46" s="153"/>
      <c r="C46" s="94" t="s">
        <v>73</v>
      </c>
      <c r="D46" s="97"/>
      <c r="E46" s="97"/>
      <c r="F46" s="97"/>
      <c r="G46" s="97"/>
      <c r="H46" s="97"/>
      <c r="I46" s="98"/>
      <c r="L46" s="59"/>
      <c r="M46" s="59"/>
      <c r="O46" s="59"/>
      <c r="P46" s="59"/>
    </row>
    <row r="47" spans="2:19" ht="16" thickBot="1" x14ac:dyDescent="0.4">
      <c r="B47" s="154"/>
      <c r="C47" s="99" t="s">
        <v>74</v>
      </c>
      <c r="D47" s="100" t="e">
        <f>+D44-D45-D46</f>
        <v>#DIV/0!</v>
      </c>
      <c r="E47" s="100" t="e">
        <f t="shared" ref="E47:I47" si="10">+E44-E45-E46</f>
        <v>#DIV/0!</v>
      </c>
      <c r="F47" s="100" t="e">
        <f t="shared" si="10"/>
        <v>#DIV/0!</v>
      </c>
      <c r="G47" s="100" t="e">
        <f t="shared" si="10"/>
        <v>#DIV/0!</v>
      </c>
      <c r="H47" s="100" t="e">
        <f t="shared" si="10"/>
        <v>#DIV/0!</v>
      </c>
      <c r="I47" s="100" t="e">
        <f t="shared" si="10"/>
        <v>#DIV/0!</v>
      </c>
      <c r="L47" s="59"/>
      <c r="M47" s="59"/>
      <c r="O47" s="59"/>
      <c r="P47" s="59"/>
    </row>
    <row r="81" spans="13:13" x14ac:dyDescent="0.3">
      <c r="M81" t="s">
        <v>63</v>
      </c>
    </row>
    <row r="82" spans="13:13" x14ac:dyDescent="0.3">
      <c r="M82" t="s">
        <v>62</v>
      </c>
    </row>
  </sheetData>
  <mergeCells count="21">
    <mergeCell ref="B40:B41"/>
    <mergeCell ref="D41:I41"/>
    <mergeCell ref="B43:B47"/>
    <mergeCell ref="K39:L39"/>
    <mergeCell ref="K37:L37"/>
    <mergeCell ref="K41:L41"/>
    <mergeCell ref="O16:P16"/>
    <mergeCell ref="K16:M16"/>
    <mergeCell ref="K25:L25"/>
    <mergeCell ref="K27:K31"/>
    <mergeCell ref="K36:L36"/>
    <mergeCell ref="K32:K35"/>
    <mergeCell ref="C16:I16"/>
    <mergeCell ref="B36:C36"/>
    <mergeCell ref="K26:L26"/>
    <mergeCell ref="D18:H18"/>
    <mergeCell ref="D24:H24"/>
    <mergeCell ref="B25:C25"/>
    <mergeCell ref="B26:C26"/>
    <mergeCell ref="B27:B31"/>
    <mergeCell ref="B32:B35"/>
  </mergeCells>
  <dataValidations count="1">
    <dataValidation type="list" allowBlank="1" showInputMessage="1" showErrorMessage="1" sqref="M39" xr:uid="{00000000-0002-0000-0100-000000000000}">
      <formula1>$M$81:$M$82</formula1>
    </dataValidation>
  </dataValidations>
  <hyperlinks>
    <hyperlink ref="C1" location="Contents!A1" display="Return to contents" xr:uid="{00000000-0004-0000-0100-000000000000}"/>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31"/>
  <sheetViews>
    <sheetView topLeftCell="A16" workbookViewId="0">
      <selection activeCell="A32" sqref="A32"/>
    </sheetView>
  </sheetViews>
  <sheetFormatPr defaultRowHeight="14" x14ac:dyDescent="0.3"/>
  <cols>
    <col min="1" max="1" width="12" bestFit="1" customWidth="1"/>
  </cols>
  <sheetData>
    <row r="4" spans="1:1" x14ac:dyDescent="0.3">
      <c r="A4" t="s">
        <v>1</v>
      </c>
    </row>
    <row r="5" spans="1:1" x14ac:dyDescent="0.3">
      <c r="A5" t="s">
        <v>2</v>
      </c>
    </row>
    <row r="6" spans="1:1" x14ac:dyDescent="0.3">
      <c r="A6" t="s">
        <v>3</v>
      </c>
    </row>
    <row r="7" spans="1:1" x14ac:dyDescent="0.3">
      <c r="A7" t="s">
        <v>4</v>
      </c>
    </row>
    <row r="8" spans="1:1" x14ac:dyDescent="0.3">
      <c r="A8" t="s">
        <v>5</v>
      </c>
    </row>
    <row r="9" spans="1:1" x14ac:dyDescent="0.3">
      <c r="A9" t="s">
        <v>6</v>
      </c>
    </row>
    <row r="10" spans="1:1" x14ac:dyDescent="0.3">
      <c r="A10" t="s">
        <v>7</v>
      </c>
    </row>
    <row r="11" spans="1:1" x14ac:dyDescent="0.3">
      <c r="A11" t="s">
        <v>8</v>
      </c>
    </row>
    <row r="12" spans="1:1" x14ac:dyDescent="0.3">
      <c r="A12" t="s">
        <v>9</v>
      </c>
    </row>
    <row r="13" spans="1:1" x14ac:dyDescent="0.3">
      <c r="A13" t="s">
        <v>10</v>
      </c>
    </row>
    <row r="14" spans="1:1" x14ac:dyDescent="0.3">
      <c r="A14" t="s">
        <v>11</v>
      </c>
    </row>
    <row r="15" spans="1:1" x14ac:dyDescent="0.3">
      <c r="A15" t="s">
        <v>12</v>
      </c>
    </row>
    <row r="21" spans="1:1" x14ac:dyDescent="0.3">
      <c r="A21" t="s">
        <v>14</v>
      </c>
    </row>
    <row r="22" spans="1:1" x14ac:dyDescent="0.3">
      <c r="A22" t="s">
        <v>15</v>
      </c>
    </row>
    <row r="25" spans="1:1" x14ac:dyDescent="0.3">
      <c r="A25" t="s">
        <v>21</v>
      </c>
    </row>
    <row r="26" spans="1:1" x14ac:dyDescent="0.3">
      <c r="A26" t="s">
        <v>22</v>
      </c>
    </row>
    <row r="27" spans="1:1" x14ac:dyDescent="0.3">
      <c r="A27" t="s">
        <v>23</v>
      </c>
    </row>
    <row r="30" spans="1:1" x14ac:dyDescent="0.3">
      <c r="A30" t="s">
        <v>0</v>
      </c>
    </row>
    <row r="31" spans="1:1" x14ac:dyDescent="0.3">
      <c r="A3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Contents</vt:lpstr>
      <vt:lpstr>Retail_Margins_Reconciliation</vt:lpstr>
      <vt:lpstr>List</vt:lpstr>
      <vt:lpstr>ExistingTariff</vt:lpstr>
      <vt:lpstr>MarketSegment</vt:lpstr>
      <vt:lpstr>Contents!Print_Area</vt:lpstr>
      <vt:lpstr>Retail_Margins_Reconciliation!Print_Area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Mawhinney, Andrew</cp:lastModifiedBy>
  <cp:lastPrinted>2015-06-29T16:21:49Z</cp:lastPrinted>
  <dcterms:created xsi:type="dcterms:W3CDTF">2014-09-25T10:38:01Z</dcterms:created>
  <dcterms:modified xsi:type="dcterms:W3CDTF">2023-12-14T11:15:55Z</dcterms:modified>
</cp:coreProperties>
</file>