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r-ureg-docs\ofreg ni\Retail Unit\MR&amp;M\REMM\REMM letters\2020 Annual Submission Letters\"/>
    </mc:Choice>
  </mc:AlternateContent>
  <bookViews>
    <workbookView xWindow="0" yWindow="0" windowWidth="25200" windowHeight="9945" tabRatio="950" activeTab="7"/>
  </bookViews>
  <sheets>
    <sheet name="Contents" sheetId="44" r:id="rId1"/>
    <sheet name="Switching G.Belfast" sheetId="6" r:id="rId2"/>
    <sheet name="Switching TenTowns" sheetId="35" r:id="rId3"/>
    <sheet name="Switching West" sheetId="47" r:id="rId4"/>
    <sheet name="Market Shares" sheetId="8" r:id="rId5"/>
    <sheet name="Feedback" sheetId="5" state="hidden" r:id="rId6"/>
    <sheet name="Diversity of Tariffs" sheetId="18" r:id="rId7"/>
    <sheet name="Complaints" sheetId="22" r:id="rId8"/>
    <sheet name="Final Prices G.Belfast" sheetId="13" r:id="rId9"/>
    <sheet name="Final Prices TenTowns" sheetId="14" r:id="rId10"/>
    <sheet name="Final Prices West" sheetId="48" r:id="rId11"/>
    <sheet name="Retail Margins G.Belfast" sheetId="45" r:id="rId12"/>
    <sheet name="Retail Margins TenTowns" sheetId="46" r:id="rId13"/>
    <sheet name="Retail Margins West" sheetId="50" r:id="rId14"/>
    <sheet name="SoD" sheetId="38" r:id="rId15"/>
  </sheets>
  <definedNames>
    <definedName name="_xlnm.Print_Area" localSheetId="7">Complaints!$A$1:$P$40</definedName>
    <definedName name="_xlnm.Print_Area" localSheetId="0">Contents!$A$1:$G$59</definedName>
    <definedName name="_xlnm.Print_Area" localSheetId="6">'Diversity of Tariffs'!$A$1:$T$52</definedName>
    <definedName name="_xlnm.Print_Area" localSheetId="8">'Final Prices G.Belfast'!$A$1:$M$85</definedName>
    <definedName name="_xlnm.Print_Area" localSheetId="9">'Final Prices TenTowns'!$A$1:$M$84</definedName>
    <definedName name="_xlnm.Print_Area" localSheetId="10">'Final Prices West'!$A$1:$M$85</definedName>
    <definedName name="_xlnm.Print_Area" localSheetId="11">'Retail Margins G.Belfast'!$A$1:$M$46</definedName>
    <definedName name="_xlnm.Print_Area" localSheetId="12">'Retail Margins TenTowns'!$A$1:$M$46</definedName>
    <definedName name="_xlnm.Print_Area" localSheetId="13">'Retail Margins West'!$A$1:$M$46</definedName>
    <definedName name="_xlnm.Print_Area" localSheetId="14">SoD!$A$1:$B$50</definedName>
    <definedName name="_xlnm.Print_Area" localSheetId="1">'Switching G.Belfast'!$A$1:$L$60</definedName>
    <definedName name="_xlnm.Print_Area" localSheetId="2">'Switching TenTowns'!$A$1:$L$54</definedName>
    <definedName name="_xlnm.Print_Area" localSheetId="3">'Switching West'!$A$1:$L$60</definedName>
  </definedNames>
  <calcPr calcId="152511"/>
</workbook>
</file>

<file path=xl/calcChain.xml><?xml version="1.0" encoding="utf-8"?>
<calcChain xmlns="http://schemas.openxmlformats.org/spreadsheetml/2006/main">
  <c r="D25" i="22" l="1"/>
  <c r="I23" i="22"/>
  <c r="I32" i="22"/>
  <c r="I31" i="22"/>
  <c r="I30" i="22"/>
  <c r="I29" i="22"/>
  <c r="I28" i="22"/>
  <c r="I27" i="22"/>
  <c r="I26" i="22"/>
  <c r="I25" i="22"/>
  <c r="I24" i="22"/>
  <c r="D24" i="22"/>
  <c r="D26" i="22"/>
  <c r="D27" i="22"/>
  <c r="D28" i="22"/>
  <c r="D29" i="22"/>
  <c r="D30" i="22"/>
  <c r="D31" i="22"/>
  <c r="D32" i="22"/>
  <c r="D23" i="22"/>
  <c r="H33" i="22" l="1"/>
  <c r="M33" i="22"/>
  <c r="J33" i="22"/>
  <c r="I35" i="50" l="1"/>
  <c r="H35" i="50"/>
  <c r="G35" i="50"/>
  <c r="F35" i="50"/>
  <c r="E35" i="50"/>
  <c r="I30" i="50"/>
  <c r="I31" i="50" s="1"/>
  <c r="H30" i="50"/>
  <c r="H31" i="50" s="1"/>
  <c r="H33" i="50" s="1"/>
  <c r="G30" i="50"/>
  <c r="G31" i="50" s="1"/>
  <c r="G34" i="50" s="1"/>
  <c r="F30" i="50"/>
  <c r="F31" i="50" s="1"/>
  <c r="E30" i="50"/>
  <c r="E31" i="50" s="1"/>
  <c r="J29" i="50"/>
  <c r="G37" i="50" s="1"/>
  <c r="J28" i="50"/>
  <c r="J27" i="50"/>
  <c r="J26" i="50"/>
  <c r="J25" i="50"/>
  <c r="J18" i="50"/>
  <c r="J17" i="50"/>
  <c r="I30" i="48"/>
  <c r="H30" i="48"/>
  <c r="G30" i="48"/>
  <c r="F30" i="48"/>
  <c r="E30" i="48"/>
  <c r="I30" i="14"/>
  <c r="H30" i="14"/>
  <c r="G30" i="14"/>
  <c r="F30" i="14"/>
  <c r="E30" i="14"/>
  <c r="O38" i="18"/>
  <c r="I30" i="13"/>
  <c r="H30" i="13"/>
  <c r="G30" i="13"/>
  <c r="F30" i="13"/>
  <c r="E30" i="13"/>
  <c r="H42" i="48"/>
  <c r="G42" i="48"/>
  <c r="F42" i="48"/>
  <c r="H41" i="48"/>
  <c r="G41" i="48"/>
  <c r="F41" i="48"/>
  <c r="E58" i="48" s="1"/>
  <c r="F58" i="48" s="1"/>
  <c r="H40" i="48"/>
  <c r="G40" i="48"/>
  <c r="E57" i="48" s="1"/>
  <c r="F57" i="48" s="1"/>
  <c r="F40" i="48"/>
  <c r="H39" i="48"/>
  <c r="G39" i="48"/>
  <c r="F39" i="48"/>
  <c r="H38" i="48"/>
  <c r="G38" i="48"/>
  <c r="F38" i="48"/>
  <c r="H37" i="48"/>
  <c r="G54" i="48" s="1"/>
  <c r="G37" i="48"/>
  <c r="F37" i="48"/>
  <c r="E54" i="48" s="1"/>
  <c r="F54" i="48" s="1"/>
  <c r="H36" i="48"/>
  <c r="G36" i="48"/>
  <c r="F36" i="48"/>
  <c r="H35" i="48"/>
  <c r="G35" i="48"/>
  <c r="F35" i="48"/>
  <c r="H34" i="48"/>
  <c r="G34" i="48"/>
  <c r="F34" i="48"/>
  <c r="H33" i="48"/>
  <c r="G33" i="48"/>
  <c r="F33" i="48"/>
  <c r="E50" i="48" s="1"/>
  <c r="F50" i="48" s="1"/>
  <c r="O39" i="18"/>
  <c r="D38" i="8"/>
  <c r="C38" i="8"/>
  <c r="F37" i="47"/>
  <c r="F33" i="47"/>
  <c r="F28" i="47"/>
  <c r="E33" i="22"/>
  <c r="L33" i="22"/>
  <c r="K33" i="22"/>
  <c r="G33" i="22"/>
  <c r="F33" i="22"/>
  <c r="I33" i="22" l="1"/>
  <c r="D33" i="22"/>
  <c r="E55" i="48"/>
  <c r="F55" i="48" s="1"/>
  <c r="G50" i="48"/>
  <c r="E59" i="48"/>
  <c r="F59" i="48" s="1"/>
  <c r="E51" i="48"/>
  <c r="F51" i="48" s="1"/>
  <c r="E53" i="48"/>
  <c r="F53" i="48" s="1"/>
  <c r="G58" i="48"/>
  <c r="J35" i="50"/>
  <c r="J30" i="50"/>
  <c r="J31" i="50" s="1"/>
  <c r="G51" i="48"/>
  <c r="G55" i="48"/>
  <c r="G59" i="48"/>
  <c r="E37" i="50"/>
  <c r="I37" i="50"/>
  <c r="E52" i="48"/>
  <c r="F52" i="48" s="1"/>
  <c r="G53" i="48"/>
  <c r="E56" i="48"/>
  <c r="F56" i="48" s="1"/>
  <c r="G57" i="48"/>
  <c r="F37" i="50"/>
  <c r="J37" i="50"/>
  <c r="F32" i="50"/>
  <c r="F33" i="50"/>
  <c r="F34" i="50"/>
  <c r="E33" i="50"/>
  <c r="E34" i="50"/>
  <c r="E32" i="50"/>
  <c r="I33" i="50"/>
  <c r="I34" i="50"/>
  <c r="I32" i="50"/>
  <c r="H32" i="50"/>
  <c r="H34" i="50"/>
  <c r="H37" i="50"/>
  <c r="G33" i="50"/>
  <c r="G32" i="50"/>
  <c r="G56" i="48"/>
  <c r="G52" i="48"/>
  <c r="I35" i="46"/>
  <c r="H35" i="46"/>
  <c r="G35" i="46"/>
  <c r="F35" i="46"/>
  <c r="E35" i="46"/>
  <c r="I30" i="46"/>
  <c r="I31" i="46" s="1"/>
  <c r="H30" i="46"/>
  <c r="H31" i="46" s="1"/>
  <c r="G30" i="46"/>
  <c r="G31" i="46" s="1"/>
  <c r="F30" i="46"/>
  <c r="F31" i="46" s="1"/>
  <c r="E30" i="46"/>
  <c r="E31" i="46" s="1"/>
  <c r="J29" i="46"/>
  <c r="I37" i="46" s="1"/>
  <c r="J28" i="46"/>
  <c r="J27" i="46"/>
  <c r="J26" i="46"/>
  <c r="J25" i="46"/>
  <c r="J18" i="46"/>
  <c r="J17" i="46"/>
  <c r="I35" i="45"/>
  <c r="H35" i="45"/>
  <c r="G35" i="45"/>
  <c r="F35" i="45"/>
  <c r="E35" i="45"/>
  <c r="I30" i="45"/>
  <c r="I31" i="45" s="1"/>
  <c r="H30" i="45"/>
  <c r="H31" i="45" s="1"/>
  <c r="G30" i="45"/>
  <c r="G31" i="45" s="1"/>
  <c r="F30" i="45"/>
  <c r="F31" i="45" s="1"/>
  <c r="E30" i="45"/>
  <c r="E31" i="45" s="1"/>
  <c r="E34" i="45" s="1"/>
  <c r="J29" i="45"/>
  <c r="I37" i="45" s="1"/>
  <c r="J28" i="45"/>
  <c r="J27" i="45"/>
  <c r="J26" i="45"/>
  <c r="J25" i="45"/>
  <c r="J18" i="45"/>
  <c r="J17" i="45"/>
  <c r="F33" i="6"/>
  <c r="F28" i="35"/>
  <c r="F28" i="6"/>
  <c r="F33" i="14"/>
  <c r="F37" i="6"/>
  <c r="H42" i="14"/>
  <c r="G59" i="14" s="1"/>
  <c r="G42" i="14"/>
  <c r="F42" i="14"/>
  <c r="H41" i="14"/>
  <c r="G58" i="14" s="1"/>
  <c r="G41" i="14"/>
  <c r="E58" i="14" s="1"/>
  <c r="F58" i="14" s="1"/>
  <c r="F41" i="14"/>
  <c r="H40" i="14"/>
  <c r="G40" i="14"/>
  <c r="F40" i="14"/>
  <c r="E57" i="14" s="1"/>
  <c r="F57" i="14" s="1"/>
  <c r="H39" i="14"/>
  <c r="G39" i="14"/>
  <c r="F39" i="14"/>
  <c r="E56" i="14" s="1"/>
  <c r="F56" i="14" s="1"/>
  <c r="H38" i="14"/>
  <c r="G55" i="14" s="1"/>
  <c r="G38" i="14"/>
  <c r="F38" i="14"/>
  <c r="H37" i="14"/>
  <c r="G37" i="14"/>
  <c r="G54" i="14" s="1"/>
  <c r="F37" i="14"/>
  <c r="H36" i="14"/>
  <c r="G36" i="14"/>
  <c r="E53" i="14" s="1"/>
  <c r="F53" i="14" s="1"/>
  <c r="F36" i="14"/>
  <c r="H35" i="14"/>
  <c r="G35" i="14"/>
  <c r="F35" i="14"/>
  <c r="H34" i="14"/>
  <c r="G34" i="14"/>
  <c r="F34" i="14"/>
  <c r="H33" i="14"/>
  <c r="G50" i="14" s="1"/>
  <c r="G33" i="14"/>
  <c r="E50" i="14" s="1"/>
  <c r="F50" i="14" s="1"/>
  <c r="H42" i="13"/>
  <c r="G42" i="13"/>
  <c r="F42" i="13"/>
  <c r="H41" i="13"/>
  <c r="G58" i="13" s="1"/>
  <c r="G41" i="13"/>
  <c r="F41" i="13"/>
  <c r="H40" i="13"/>
  <c r="G40" i="13"/>
  <c r="F40" i="13"/>
  <c r="H39" i="13"/>
  <c r="G39" i="13"/>
  <c r="F39" i="13"/>
  <c r="H38" i="13"/>
  <c r="G38" i="13"/>
  <c r="F38" i="13"/>
  <c r="E55" i="13" s="1"/>
  <c r="F55" i="13" s="1"/>
  <c r="H37" i="13"/>
  <c r="G37" i="13"/>
  <c r="F37" i="13"/>
  <c r="H36" i="13"/>
  <c r="G36" i="13"/>
  <c r="F36" i="13"/>
  <c r="H35" i="13"/>
  <c r="G35" i="13"/>
  <c r="F35" i="13"/>
  <c r="E52" i="13" s="1"/>
  <c r="F52" i="13" s="1"/>
  <c r="H34" i="13"/>
  <c r="G34" i="13"/>
  <c r="F34" i="13"/>
  <c r="H33" i="13"/>
  <c r="G33" i="13"/>
  <c r="F33" i="13"/>
  <c r="E50" i="13" s="1"/>
  <c r="F50" i="13" s="1"/>
  <c r="G53" i="14"/>
  <c r="E54" i="14"/>
  <c r="F54" i="14" s="1"/>
  <c r="G57" i="14"/>
  <c r="E51" i="13"/>
  <c r="F51" i="13" s="1"/>
  <c r="G51" i="13"/>
  <c r="E54" i="13"/>
  <c r="F54" i="13" s="1"/>
  <c r="G55" i="13"/>
  <c r="E58" i="13"/>
  <c r="F58" i="13" s="1"/>
  <c r="E59" i="13"/>
  <c r="F59" i="13" s="1"/>
  <c r="G59" i="13"/>
  <c r="G50" i="13"/>
  <c r="G54" i="13"/>
  <c r="E51" i="14"/>
  <c r="F51" i="14" s="1"/>
  <c r="G52" i="14"/>
  <c r="E55" i="14"/>
  <c r="F55" i="14" s="1"/>
  <c r="G56" i="14"/>
  <c r="E59" i="14"/>
  <c r="F59" i="14" s="1"/>
  <c r="D30" i="8"/>
  <c r="C30" i="8"/>
  <c r="D22" i="8"/>
  <c r="C22" i="8"/>
  <c r="G52" i="13" l="1"/>
  <c r="J35" i="46"/>
  <c r="E53" i="13"/>
  <c r="F53" i="13" s="1"/>
  <c r="E56" i="13"/>
  <c r="F56" i="13" s="1"/>
  <c r="G56" i="13"/>
  <c r="E57" i="13"/>
  <c r="F57" i="13" s="1"/>
  <c r="G51" i="14"/>
  <c r="E52" i="14"/>
  <c r="F52" i="14" s="1"/>
  <c r="J30" i="46"/>
  <c r="J33" i="50"/>
  <c r="J34" i="50"/>
  <c r="J32" i="50"/>
  <c r="G57" i="13"/>
  <c r="G53" i="13"/>
  <c r="F34" i="46"/>
  <c r="F33" i="46"/>
  <c r="F32" i="46"/>
  <c r="H34" i="46"/>
  <c r="H33" i="46"/>
  <c r="H32" i="46"/>
  <c r="E34" i="46"/>
  <c r="E33" i="46"/>
  <c r="E32" i="46"/>
  <c r="G34" i="46"/>
  <c r="G33" i="46"/>
  <c r="G32" i="46"/>
  <c r="I34" i="46"/>
  <c r="I33" i="46"/>
  <c r="I32" i="46"/>
  <c r="J31" i="46"/>
  <c r="F37" i="46"/>
  <c r="H37" i="46"/>
  <c r="J37" i="46"/>
  <c r="E37" i="46"/>
  <c r="G37" i="46"/>
  <c r="E37" i="45"/>
  <c r="J35" i="45"/>
  <c r="J30" i="45"/>
  <c r="J31" i="45" s="1"/>
  <c r="F34" i="45"/>
  <c r="F33" i="45"/>
  <c r="F32" i="45"/>
  <c r="H34" i="45"/>
  <c r="H33" i="45"/>
  <c r="H32" i="45"/>
  <c r="E33" i="45"/>
  <c r="E32" i="45"/>
  <c r="G34" i="45"/>
  <c r="G33" i="45"/>
  <c r="G32" i="45"/>
  <c r="I34" i="45"/>
  <c r="I33" i="45"/>
  <c r="I32" i="45"/>
  <c r="F37" i="45"/>
  <c r="H37" i="45"/>
  <c r="J37" i="45"/>
  <c r="G37" i="45"/>
  <c r="J34" i="46" l="1"/>
  <c r="J33" i="46"/>
  <c r="J32" i="46"/>
  <c r="J34" i="45"/>
  <c r="J33" i="45"/>
  <c r="J32" i="45"/>
</calcChain>
</file>

<file path=xl/sharedStrings.xml><?xml version="1.0" encoding="utf-8"?>
<sst xmlns="http://schemas.openxmlformats.org/spreadsheetml/2006/main" count="1001" uniqueCount="417">
  <si>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</si>
  <si>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</si>
  <si>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</si>
  <si>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</si>
  <si>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</si>
  <si>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</si>
  <si>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</si>
  <si>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</si>
  <si>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</si>
  <si>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</si>
  <si>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</si>
  <si>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</si>
  <si>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</si>
  <si>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</si>
  <si>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</si>
  <si>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</si>
  <si>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</si>
  <si>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</si>
  <si>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</si>
  <si>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</si>
  <si>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</si>
  <si>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</si>
  <si>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</si>
  <si>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</si>
  <si>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</si>
  <si>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</si>
  <si>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</si>
  <si>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</si>
  <si>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</si>
  <si>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</si>
  <si>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</si>
  <si>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</si>
  <si>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</si>
  <si>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</si>
  <si>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</si>
  <si>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</si>
  <si>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</si>
  <si>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</si>
  <si>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</si>
  <si>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</si>
  <si>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</si>
  <si>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</si>
  <si>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</si>
  <si>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</si>
  <si>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</si>
  <si>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</si>
  <si>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</si>
  <si>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</si>
  <si>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</si>
  <si>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</si>
  <si>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</si>
  <si>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</si>
  <si>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</si>
  <si>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</si>
  <si>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</si>
  <si>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</si>
  <si>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</si>
  <si>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</si>
  <si>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</si>
  <si>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</si>
  <si>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</si>
  <si>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</si>
  <si>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</si>
  <si>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</si>
  <si>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</si>
  <si>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</si>
  <si>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</si>
  <si>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</si>
  <si>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</si>
  <si>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</si>
  <si>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</si>
  <si>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</si>
  <si>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</si>
  <si>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</si>
  <si>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</si>
  <si>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</si>
  <si>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</si>
  <si>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</si>
  <si>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</si>
  <si>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</si>
  <si>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</si>
  <si>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</si>
  <si>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</si>
  <si>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</si>
  <si>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</si>
  <si>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</si>
  <si>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</si>
  <si>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</si>
  <si>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</si>
  <si>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</si>
  <si>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</si>
  <si>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</si>
  <si>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</si>
  <si>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Statement of Definitions</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</si>
  <si>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</si>
  <si>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</si>
  <si>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</si>
  <si>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</si>
  <si>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</si>
  <si>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</si>
  <si>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</si>
  <si>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</si>
  <si>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</si>
  <si>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</si>
  <si>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</si>
  <si>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State payment methods such e.g. credit, direct debit, prepayment etc</t>
  </si>
  <si>
    <t>Minimum consumption charge 
(if applicable)</t>
  </si>
  <si>
    <t>Flat unit rate</t>
  </si>
  <si>
    <t>Direct debit discount</t>
  </si>
  <si>
    <t>Counted as at last day of quarter</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</si>
  <si>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</si>
  <si>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</si>
  <si>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</si>
  <si>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</si>
  <si>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</si>
  <si>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</si>
  <si>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</si>
  <si>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</si>
  <si>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</si>
  <si>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</si>
  <si>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</si>
  <si>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</si>
  <si>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</si>
  <si>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</si>
  <si>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</si>
  <si>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</si>
  <si>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</si>
  <si>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</si>
  <si>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</si>
  <si>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</si>
  <si>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</si>
  <si>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</si>
  <si>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</si>
  <si>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</si>
  <si>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</si>
  <si>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</si>
  <si>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</si>
  <si>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</si>
  <si>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</si>
  <si>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</si>
  <si>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</si>
  <si>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</si>
  <si>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</si>
  <si>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</si>
  <si>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</si>
  <si>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</si>
  <si>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</si>
  <si>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</si>
  <si>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</si>
  <si>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</si>
  <si>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</si>
  <si>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</si>
  <si>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</si>
  <si>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</si>
  <si>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</si>
  <si>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</si>
  <si>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</si>
  <si>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</si>
  <si>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</si>
  <si>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</si>
  <si>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</si>
  <si>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</si>
  <si>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</si>
  <si>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</si>
  <si>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</si>
  <si>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</si>
  <si>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</si>
  <si>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</si>
  <si>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</si>
  <si>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</si>
  <si>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</si>
  <si>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</si>
  <si>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</si>
  <si>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</si>
  <si>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</si>
  <si>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</si>
  <si>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</si>
  <si>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</si>
  <si>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</si>
  <si>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</si>
  <si>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</si>
  <si>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</si>
  <si>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</si>
  <si>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</si>
  <si>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</si>
  <si>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</si>
  <si>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</si>
  <si>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</si>
  <si>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</si>
  <si>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</si>
  <si>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</si>
  <si>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</si>
  <si>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</si>
  <si>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</si>
  <si>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</si>
  <si>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</si>
  <si>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t>
  </si>
  <si>
    <t>Number of Complaints Received during this Quarter</t>
  </si>
  <si>
    <t>Of the Category 1 complaints, how many were resolved at the first stage of customer contact (i.e. the customer does not need to contact the supplier a second time)</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</si>
  <si>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</si>
  <si>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</si>
  <si>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</si>
  <si>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</si>
  <si>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</si>
  <si>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</si>
  <si>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</si>
  <si>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</si>
  <si>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</si>
  <si>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</si>
  <si>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</si>
  <si>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</si>
  <si>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</si>
  <si>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</si>
  <si>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</si>
  <si>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</si>
  <si>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</si>
  <si>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</si>
  <si>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</si>
  <si>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</si>
  <si>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</si>
  <si>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</si>
  <si>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</si>
  <si>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</si>
  <si>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</si>
  <si>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</si>
  <si>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</si>
  <si>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</si>
  <si>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</si>
  <si>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</si>
  <si>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</si>
  <si>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</si>
  <si>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</si>
  <si>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</si>
  <si>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</si>
  <si>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</si>
  <si>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</si>
  <si>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</si>
  <si>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</si>
  <si>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</si>
  <si>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</si>
  <si>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</si>
  <si>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</si>
  <si>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</si>
  <si>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</si>
  <si>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</si>
  <si>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</si>
  <si>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</si>
  <si>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</si>
  <si>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</si>
  <si>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</si>
  <si>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</si>
  <si>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</si>
  <si>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</si>
  <si>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</si>
  <si>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</si>
  <si>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</si>
  <si>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</si>
  <si>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</si>
  <si>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</si>
  <si>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</si>
  <si>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</si>
  <si>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</si>
  <si>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</si>
  <si>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</si>
  <si>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</si>
  <si>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</si>
  <si>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</si>
  <si>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</si>
  <si>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</si>
  <si>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</si>
  <si>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</si>
  <si>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</si>
  <si>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</si>
  <si>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</si>
  <si>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</si>
  <si>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</si>
  <si>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</si>
  <si>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</si>
  <si>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</si>
  <si>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</si>
  <si>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</si>
  <si>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</si>
  <si>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</si>
  <si>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</si>
  <si>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</si>
  <si>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</si>
  <si>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</si>
  <si>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</si>
  <si>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</si>
  <si>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</si>
  <si>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</si>
  <si>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</si>
  <si>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</si>
  <si>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</si>
  <si>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</si>
  <si>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</si>
  <si>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</si>
  <si>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</si>
  <si>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</si>
  <si>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</si>
  <si>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</si>
  <si>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</si>
  <si>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</si>
  <si>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</si>
  <si>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</si>
  <si>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I&amp;Cs with Annual Consumption 
≥ 73,200 and 
&lt; 732,000 kWh</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</si>
  <si>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</si>
  <si>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</si>
  <si>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</si>
  <si>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</si>
  <si>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</si>
  <si>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</si>
  <si>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</si>
  <si>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</si>
  <si>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</si>
  <si>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Indicator reference in REMM decision paper</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</si>
  <si>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</si>
  <si>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</si>
  <si>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</si>
  <si>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</si>
  <si>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</si>
  <si>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</si>
  <si>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</si>
  <si>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</si>
  <si>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</si>
  <si>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</si>
  <si>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</si>
  <si>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</si>
  <si>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</si>
  <si>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</si>
  <si>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</si>
  <si>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</si>
  <si>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</si>
  <si>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</si>
  <si>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</si>
  <si>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</si>
  <si>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</si>
  <si>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</si>
  <si>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</si>
  <si>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</si>
  <si>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</si>
  <si>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</si>
  <si>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</si>
  <si>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</si>
  <si>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</si>
  <si>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</si>
  <si>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</si>
  <si>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</si>
  <si>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</si>
  <si>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</si>
  <si>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</si>
  <si>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</si>
  <si>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</si>
  <si>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</si>
  <si>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</si>
  <si>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r>
      <rPr>
        <b/>
        <sz val="11"/>
        <rFont val="Arial"/>
        <family val="2"/>
      </rPr>
      <t>2.</t>
    </r>
    <r>
      <rPr>
        <sz val="11"/>
        <rFont val="Arial"/>
        <family val="2"/>
      </rPr>
      <t xml:space="preserve"> Prior to submitting this spreadsheet, please rename using the following naming convention: REMM_Gas_YYYY_Qx_Supplier Name  (e.g. REMM_Gas_2015_Q3_SSE AGSNI)</t>
    </r>
  </si>
  <si>
    <t>3.11, 4 and Annex 5</t>
  </si>
  <si>
    <t>Annex 3</t>
  </si>
  <si>
    <t>3.11. 
4 &amp;
Annex 5
Retail Margins</t>
  </si>
  <si>
    <t>As defined in the Margin Formula set out in Section 1 of Annex 5 to the REMM decision paper 'Retail margins methodology'.  The elements which make up the margin formula are further defined in this technical annex</t>
  </si>
  <si>
    <t>Enter Quarter &amp; Year (e.g. Q1, 2017)</t>
  </si>
  <si>
    <t>SWITCHING INFORMATION FOR WEST AREA</t>
  </si>
  <si>
    <r>
      <t xml:space="preserve">MARKET SHARES FOR GREATER BELFAST,  TEN TOWNS &amp; WEST </t>
    </r>
    <r>
      <rPr>
        <b/>
        <sz val="12"/>
        <rFont val="Arial"/>
        <family val="2"/>
      </rPr>
      <t>(Domestic Only)</t>
    </r>
  </si>
  <si>
    <r>
      <t xml:space="preserve">DIVERSITY OF TARIFFS FOR GREATER, TEN TOWNS &amp; WEST </t>
    </r>
    <r>
      <rPr>
        <b/>
        <sz val="12"/>
        <rFont val="Arial"/>
        <family val="2"/>
      </rPr>
      <t>(Domestic Only)</t>
    </r>
  </si>
  <si>
    <t xml:space="preserve">COMPLAINTS IN GREATER BELFAST, TEN TOWNS &amp; WEST </t>
  </si>
  <si>
    <t>FINAL GAS PRICES FOR CUSTOMERS IN WEST</t>
  </si>
  <si>
    <t>RETAIL MARGINS IN WEST</t>
  </si>
  <si>
    <r>
      <rPr>
        <b/>
        <sz val="11"/>
        <rFont val="Arial"/>
        <family val="2"/>
      </rPr>
      <t>5.</t>
    </r>
    <r>
      <rPr>
        <sz val="11"/>
        <rFont val="Arial"/>
        <family val="2"/>
      </rPr>
      <t xml:space="preserve"> Please complete the cells shaded green for West area</t>
    </r>
  </si>
  <si>
    <r>
      <rPr>
        <b/>
        <sz val="11"/>
        <rFont val="Arial"/>
        <family val="2"/>
      </rPr>
      <t>6.</t>
    </r>
    <r>
      <rPr>
        <sz val="11"/>
        <rFont val="Arial"/>
        <family val="2"/>
      </rPr>
      <t xml:space="preserve"> Please complete the cells shaded yellow for the Greater Belfast,  Ten Towns &amp; West areas (note this only applies in the Diversity of Tariffs and Complaints tabs)</t>
    </r>
  </si>
  <si>
    <r>
      <rPr>
        <b/>
        <sz val="11"/>
        <rFont val="Arial"/>
        <family val="2"/>
      </rPr>
      <t xml:space="preserve">7.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</si>
  <si>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 xml:space="preserve">8.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</si>
  <si>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https://www.uregni.gov.uk/sites/uregni.gov.uk/files/media-files/REMM%20final%20decisions.pdf</t>
    </r>
  </si>
  <si>
    <t>Enter Quarter &amp; Year (e.g. Q3, 2017)</t>
  </si>
  <si>
    <t>Enter Quarter and Year (e.g. Q1 2017)</t>
  </si>
  <si>
    <t>Enter Month and Year
(e.g. January 2017)</t>
  </si>
  <si>
    <t>Enter Month and Year
(e.g. February 2017)</t>
  </si>
  <si>
    <t>Enter Month and Year
(e.g. March 2017)</t>
  </si>
  <si>
    <r>
      <rPr>
        <b/>
        <sz val="12"/>
        <rFont val="Arial"/>
        <family val="2"/>
      </rPr>
      <t xml:space="preserve">1.  </t>
    </r>
    <r>
      <rPr>
        <sz val="12"/>
        <rFont val="Arial"/>
        <family val="2"/>
      </rPr>
      <t>Please complete the cells shaded green for West area</t>
    </r>
  </si>
  <si>
    <t>* Note that Suppliers must complete separate sheets for the Greater Belfast, Ten Towns &amp; West Areas</t>
  </si>
  <si>
    <t>* Note that Suppliers must complete the separate tables below for the Greater Belfast, Ten Towns &amp; West Areas</t>
  </si>
  <si>
    <t>West Area</t>
  </si>
  <si>
    <r>
      <t xml:space="preserve">4. </t>
    </r>
    <r>
      <rPr>
        <sz val="12"/>
        <rFont val="Arial"/>
        <family val="2"/>
      </rPr>
      <t>The number of supply meter points should be counted on last day of quarter</t>
    </r>
  </si>
  <si>
    <r>
      <rPr>
        <b/>
        <sz val="12"/>
        <rFont val="Arial"/>
        <family val="2"/>
      </rPr>
      <t xml:space="preserve">3.  </t>
    </r>
    <r>
      <rPr>
        <sz val="12"/>
        <rFont val="Arial"/>
        <family val="2"/>
      </rPr>
      <t>Please complete the cells shaded green for West area</t>
    </r>
  </si>
  <si>
    <t>DIVERSITY OF TARIFFS FOR GREATER BELFAST,  TEN TOWNS &amp; WEST AREAS</t>
  </si>
  <si>
    <t>* Note that Suppliers must include all published tariff for Greater Belfast, Ten Towns &amp; West customers in this table.</t>
  </si>
  <si>
    <t>Published Tariffs available to customers as at last day of the reporting period (e.g. for Quarter 1 2017, the tariffs listed will be as at 31 March 2017)</t>
  </si>
  <si>
    <t>West</t>
  </si>
  <si>
    <t>More than one area</t>
  </si>
  <si>
    <r>
      <t xml:space="preserve">(select from list)
</t>
    </r>
    <r>
      <rPr>
        <sz val="11"/>
        <rFont val="Arial"/>
        <family val="2"/>
      </rPr>
      <t>- Greater Belfast
- Ten Towns
- West
- More than one area
Where a tariff is available in more than one area, provide details of the areas in the additional notes column</t>
    </r>
  </si>
  <si>
    <r>
      <rPr>
        <b/>
        <sz val="12"/>
        <rFont val="Arial"/>
        <family val="2"/>
      </rPr>
      <t xml:space="preserve">1.  </t>
    </r>
    <r>
      <rPr>
        <sz val="12"/>
        <rFont val="Arial"/>
        <family val="2"/>
      </rPr>
      <t>Please complete the cells shaded yellow for Greater Belfast, Ten Towns and West tariffs.  (Note that in Column B you are required to specify whether the tariff is available in Greater Belfast,  Ten Towns and/or West)</t>
    </r>
  </si>
  <si>
    <t>COMPLAINTS IN GREATER BELFAST,  TEN TOWNS &amp; WEST</t>
  </si>
  <si>
    <r>
      <rPr>
        <b/>
        <sz val="11"/>
        <rFont val="Arial"/>
        <family val="2"/>
      </rPr>
      <t>1.</t>
    </r>
    <r>
      <rPr>
        <sz val="11"/>
        <rFont val="Arial"/>
        <family val="2"/>
      </rPr>
      <t xml:space="preserve">  Please complete the cells in yellow for Greater Belfast, Ten Towns and West customers</t>
    </r>
  </si>
  <si>
    <t>Please note the deadline for information on final prices (i.e. Information regarding 1 January to 31 March 2017 will be submitted by end July 2017)</t>
  </si>
  <si>
    <t>Please complete the cells shaded green for West area</t>
  </si>
  <si>
    <t>Please complete the cells shaded orange for Ten Towns area</t>
  </si>
  <si>
    <t>Switching West</t>
  </si>
  <si>
    <t>Final Prices West</t>
  </si>
  <si>
    <r>
      <t xml:space="preserve">2. </t>
    </r>
    <r>
      <rPr>
        <sz val="12"/>
        <rFont val="Arial"/>
        <family val="2"/>
      </rPr>
      <t>Please complete cells in green for West</t>
    </r>
  </si>
  <si>
    <t>As defined in Schedule 1 of the SGN Natural Gas Limited conveyance licence</t>
  </si>
  <si>
    <t>Retail Margins West</t>
  </si>
  <si>
    <t xml:space="preserve">Description of changes to the templates </t>
  </si>
  <si>
    <t>Version Number</t>
  </si>
  <si>
    <t>Summary of Changes</t>
  </si>
  <si>
    <t>Date of changes</t>
  </si>
  <si>
    <t>Template published with REMM decision paper</t>
  </si>
  <si>
    <r>
      <rPr>
        <b/>
        <sz val="12"/>
        <rFont val="Arial"/>
        <family val="2"/>
      </rPr>
      <t>1.</t>
    </r>
    <r>
      <rPr>
        <sz val="12"/>
        <rFont val="Arial"/>
        <family val="2"/>
      </rPr>
      <t xml:space="preserve"> Please refer to Annex 5 in the decision paper  'Retail margins methodology' for detailed instructions on how to complete this template:   </t>
    </r>
  </si>
  <si>
    <r>
      <rPr>
        <sz val="12"/>
        <color theme="10"/>
        <rFont val="Arial"/>
        <family val="2"/>
      </rPr>
      <t xml:space="preserve">       </t>
    </r>
    <r>
      <rPr>
        <u/>
        <sz val="12"/>
        <color theme="10"/>
        <rFont val="Arial"/>
        <family val="2"/>
      </rPr>
      <t>https://www.uregni.gov.uk/sites/uregni.gov.uk/files/media-files/REMM%20Retail%20Margin%20Methodology.pdf</t>
    </r>
  </si>
  <si>
    <t>Change Control</t>
  </si>
  <si>
    <t>(2.1) Change control section added
(2.2) Web links updated 
(2.3) Template extended to include the West area
(2.4) K factor lines removed from margins tabs</t>
  </si>
  <si>
    <t>Category 4</t>
  </si>
  <si>
    <t>(3.1) Category 4 added to Complaints Tab</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</si>
  <si>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selling/marketing issues, e.g. where a supplier or their representative contacts a customer or potential customer via email/text/post.</t>
  </si>
  <si>
    <t>Validation check
Domestic</t>
  </si>
  <si>
    <t>Validation check
I&amp;C</t>
  </si>
  <si>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or remain unresolved at the end of the quarter.
</t>
    </r>
  </si>
  <si>
    <t>Version 3   /  Dated 22 December 2020</t>
  </si>
  <si>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t>
    </r>
    <r>
      <rPr>
        <u/>
        <sz val="11"/>
        <color theme="1"/>
        <rFont val="Arial"/>
        <family val="2"/>
      </rPr>
      <t>or remain unresolved at the end of the quarter</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</si>
</sst>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3">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
      <sz val="12"/>
      <color theme="10"/>
      <name val="Arial"/>
      <family val="2"/>
    </font>
    <font>
      <sz val="20"/>
      <color rgb="FFFF0000"/>
      <name val="Arial"/>
      <family val="2"/>
    </font>
  </fonts>
  <fills count="12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59999389629810485"/>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824">
    <xf numFmtId="0" fontId="0" fillId="0" borderId="0" xfId="0"/>
    <xf numFmtId="0" fontId="17"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9" fillId="0" borderId="0" xfId="0" applyFont="1" applyBorder="1" applyAlignment="1">
      <alignment horizontal="center"/>
    </xf>
    <xf numFmtId="0" fontId="18" fillId="0" borderId="0" xfId="0" applyFont="1" applyFill="1" applyBorder="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Fill="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applyAlignme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5" fillId="0" borderId="0" xfId="7" applyBorder="1"/>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15" fillId="0" borderId="0" xfId="7" applyFill="1" applyBorder="1"/>
    <xf numFmtId="0" fontId="22" fillId="0" borderId="0" xfId="0" applyFont="1" applyFill="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Fill="1" applyBorder="1" applyAlignment="1">
      <alignment horizontal="center"/>
    </xf>
    <xf numFmtId="0" fontId="33" fillId="0" borderId="3" xfId="52" applyFont="1" applyFill="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Fill="1" applyBorder="1"/>
    <xf numFmtId="0" fontId="15" fillId="0" borderId="76" xfId="7" applyBorder="1"/>
    <xf numFmtId="0" fontId="18" fillId="0" borderId="0" xfId="0" applyFont="1" applyBorder="1" applyAlignment="1">
      <alignment horizontal="center" vertical="center"/>
    </xf>
    <xf numFmtId="0" fontId="242" fillId="0" borderId="0" xfId="0" applyFont="1" applyAlignment="1"/>
    <xf numFmtId="0" fontId="243" fillId="0" borderId="0" xfId="0" applyFont="1" applyAlignment="1">
      <alignment horizontal="center"/>
    </xf>
    <xf numFmtId="3" fontId="18" fillId="0" borderId="0" xfId="0" applyNumberFormat="1" applyFont="1" applyFill="1" applyBorder="1" applyAlignment="1">
      <alignment horizontal="center" wrapText="1"/>
    </xf>
    <xf numFmtId="0" fontId="18" fillId="0" borderId="0" xfId="0" applyFont="1" applyFill="1" applyBorder="1" applyAlignment="1">
      <alignment horizontal="center"/>
    </xf>
    <xf numFmtId="0" fontId="9" fillId="0" borderId="0" xfId="7" applyFont="1"/>
    <xf numFmtId="0" fontId="243" fillId="0" borderId="0" xfId="0" applyFont="1" applyAlignment="1">
      <alignment horizontal="center" vertical="center"/>
    </xf>
    <xf numFmtId="0" fontId="18" fillId="0" borderId="0" xfId="0" applyFont="1" applyAlignment="1">
      <alignment horizontal="center"/>
    </xf>
    <xf numFmtId="0" fontId="241" fillId="0" borderId="0" xfId="0" applyFont="1" applyAlignment="1">
      <alignment horizontal="center"/>
    </xf>
    <xf numFmtId="0" fontId="22" fillId="0" borderId="0" xfId="0" applyFont="1" applyBorder="1"/>
    <xf numFmtId="0" fontId="15" fillId="0" borderId="73" xfId="7" applyBorder="1"/>
    <xf numFmtId="0" fontId="15" fillId="0" borderId="74" xfId="7" applyBorder="1"/>
    <xf numFmtId="0" fontId="18" fillId="0" borderId="77" xfId="0" applyFont="1" applyBorder="1" applyAlignment="1"/>
    <xf numFmtId="0" fontId="18" fillId="0" borderId="77" xfId="0" applyFont="1" applyBorder="1" applyAlignment="1">
      <alignment horizontal="center" vertical="center"/>
    </xf>
    <xf numFmtId="0" fontId="19" fillId="0" borderId="0" xfId="0" applyFont="1" applyBorder="1"/>
    <xf numFmtId="0" fontId="19" fillId="0" borderId="77" xfId="0" applyFont="1" applyBorder="1"/>
    <xf numFmtId="0" fontId="0" fillId="0" borderId="0" xfId="0" applyFill="1" applyBorder="1" applyAlignment="1">
      <alignment horizontal="center"/>
    </xf>
    <xf numFmtId="0" fontId="17" fillId="0" borderId="0" xfId="0" applyFont="1" applyFill="1" applyBorder="1" applyAlignment="1">
      <alignment wrapText="1"/>
    </xf>
    <xf numFmtId="0" fontId="22" fillId="0" borderId="77" xfId="0" applyFont="1" applyFill="1" applyBorder="1" applyAlignment="1">
      <alignment vertical="top" wrapText="1"/>
    </xf>
    <xf numFmtId="0" fontId="15" fillId="0" borderId="78" xfId="7" applyBorder="1"/>
    <xf numFmtId="0" fontId="18" fillId="0" borderId="0" xfId="0" applyFont="1" applyFill="1" applyAlignment="1">
      <alignment horizontal="left" vertical="center"/>
    </xf>
    <xf numFmtId="0" fontId="246" fillId="0" borderId="0" xfId="0" applyFont="1" applyFill="1" applyBorder="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5" fillId="0" borderId="0" xfId="7" applyBorder="1" applyAlignment="1">
      <alignment horizontal="center" vertical="center" wrapText="1"/>
    </xf>
    <xf numFmtId="0" fontId="18" fillId="0" borderId="77" xfId="0" applyFont="1" applyBorder="1" applyAlignment="1">
      <alignment horizontal="left" vertical="center"/>
    </xf>
    <xf numFmtId="0" fontId="18" fillId="0" borderId="77"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2" fillId="0" borderId="0" xfId="0" applyFont="1" applyFill="1" applyAlignment="1">
      <alignment horizontal="center"/>
    </xf>
    <xf numFmtId="0" fontId="18" fillId="0" borderId="0" xfId="0" applyFont="1" applyBorder="1" applyAlignment="1"/>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8" fillId="0" borderId="0" xfId="0" applyFont="1" applyBorder="1" applyAlignment="1">
      <alignment horizontal="lef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Border="1" applyAlignment="1">
      <alignment horizontal="left"/>
    </xf>
    <xf numFmtId="0" fontId="20" fillId="0" borderId="0" xfId="0" applyFont="1" applyBorder="1"/>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Border="1" applyAlignment="1">
      <alignment vertical="center" wrapText="1"/>
    </xf>
    <xf numFmtId="0" fontId="40" fillId="0" borderId="0" xfId="0" applyFont="1" applyBorder="1" applyAlignment="1">
      <alignment vertical="center"/>
    </xf>
    <xf numFmtId="0" fontId="18" fillId="0" borderId="0" xfId="0" applyFont="1" applyAlignment="1">
      <alignment horizont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applyAlignment="1"/>
    <xf numFmtId="0" fontId="242" fillId="0" borderId="75" xfId="0" applyFont="1" applyBorder="1" applyAlignment="1"/>
    <xf numFmtId="0" fontId="18" fillId="0" borderId="14" xfId="0" applyFont="1" applyBorder="1" applyAlignment="1"/>
    <xf numFmtId="0" fontId="20" fillId="0" borderId="0" xfId="0" applyFont="1" applyBorder="1" applyAlignment="1">
      <alignment horizontal="left" vertical="center"/>
    </xf>
    <xf numFmtId="0" fontId="18" fillId="0" borderId="77" xfId="0" applyFont="1" applyFill="1" applyBorder="1" applyAlignment="1">
      <alignment horizontal="center"/>
    </xf>
    <xf numFmtId="0" fontId="18" fillId="0" borderId="0" xfId="0" applyFont="1" applyFill="1" applyBorder="1" applyAlignment="1">
      <alignment horizontal="left" vertical="center"/>
    </xf>
    <xf numFmtId="0" fontId="22" fillId="0" borderId="0" xfId="0" applyFont="1" applyFill="1" applyBorder="1" applyAlignment="1">
      <alignment horizontal="center"/>
    </xf>
    <xf numFmtId="0" fontId="247" fillId="0" borderId="0" xfId="7" applyFont="1" applyBorder="1"/>
    <xf numFmtId="0" fontId="248" fillId="0" borderId="0" xfId="7" applyFont="1" applyBorder="1" applyAlignment="1">
      <alignment horizontal="center"/>
    </xf>
    <xf numFmtId="0" fontId="248" fillId="0" borderId="0" xfId="7" applyFont="1" applyBorder="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0" xfId="0" applyFont="1" applyBorder="1" applyAlignment="1">
      <alignment horizontal="left" vertical="top"/>
    </xf>
    <xf numFmtId="0" fontId="19" fillId="0" borderId="77" xfId="0" applyFont="1" applyBorder="1" applyAlignment="1">
      <alignment horizontal="left" vertical="top"/>
    </xf>
    <xf numFmtId="0" fontId="27" fillId="0" borderId="0" xfId="0" quotePrefix="1" applyFont="1" applyBorder="1" applyAlignment="1">
      <alignment horizontal="left" vertical="top" wrapText="1"/>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Border="1" applyAlignment="1">
      <alignment horizontal="right" vertical="top"/>
    </xf>
    <xf numFmtId="0" fontId="19" fillId="0" borderId="0" xfId="0" applyFont="1" applyBorder="1" applyAlignment="1">
      <alignment horizontal="left" vertical="top" wrapText="1"/>
    </xf>
    <xf numFmtId="0" fontId="19" fillId="0" borderId="77" xfId="0" applyFont="1" applyBorder="1" applyAlignment="1">
      <alignment horizontal="left" vertical="top" wrapText="1"/>
    </xf>
    <xf numFmtId="0" fontId="27" fillId="0" borderId="0" xfId="0" quotePrefix="1" applyFont="1" applyBorder="1" applyAlignment="1">
      <alignment horizontal="left" vertical="center"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17" fillId="0" borderId="0" xfId="0" applyFont="1" applyFill="1" applyBorder="1" applyAlignment="1"/>
    <xf numFmtId="0" fontId="22" fillId="0" borderId="0" xfId="0" applyFont="1" applyAlignment="1">
      <alignment wrapText="1"/>
    </xf>
    <xf numFmtId="0" fontId="17" fillId="0" borderId="0" xfId="0" applyFont="1" applyBorder="1"/>
    <xf numFmtId="0" fontId="17" fillId="0" borderId="0" xfId="0" applyFont="1" applyBorder="1" applyAlignment="1">
      <alignment vertical="center"/>
    </xf>
    <xf numFmtId="0" fontId="252" fillId="0" borderId="0" xfId="0" applyFont="1" applyBorder="1"/>
    <xf numFmtId="0" fontId="252" fillId="0" borderId="0"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17" fillId="0" borderId="0" xfId="0" applyFont="1" applyFill="1" applyAlignment="1">
      <alignment horizontal="left"/>
    </xf>
    <xf numFmtId="0" fontId="22" fillId="0" borderId="0" xfId="0" applyFont="1" applyBorder="1" applyAlignment="1">
      <alignment vertical="center"/>
    </xf>
    <xf numFmtId="0" fontId="33" fillId="0" borderId="0" xfId="7" applyFont="1"/>
    <xf numFmtId="167" fontId="22" fillId="0" borderId="0" xfId="8" applyNumberFormat="1" applyFont="1"/>
    <xf numFmtId="0" fontId="250" fillId="0" borderId="73" xfId="36313" applyFont="1" applyBorder="1" applyAlignment="1" applyProtection="1"/>
    <xf numFmtId="0" fontId="33" fillId="0" borderId="76" xfId="7" applyFont="1" applyBorder="1"/>
    <xf numFmtId="0" fontId="33" fillId="0" borderId="0"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Border="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Fill="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Fill="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Border="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0" xfId="7" applyFont="1" applyBorder="1" applyAlignment="1">
      <alignment horizontal="center" vertical="center" wrapText="1"/>
    </xf>
    <xf numFmtId="0" fontId="33" fillId="0" borderId="77" xfId="7" applyFont="1" applyBorder="1" applyAlignment="1">
      <alignment horizontal="center" vertical="center" wrapText="1"/>
    </xf>
    <xf numFmtId="0" fontId="33" fillId="0" borderId="0" xfId="7" applyFont="1" applyFill="1" applyBorder="1"/>
    <xf numFmtId="0" fontId="33" fillId="0" borderId="76" xfId="7" applyFont="1" applyFill="1" applyBorder="1"/>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3" fillId="0" borderId="0" xfId="7" applyFont="1" applyBorder="1" applyAlignment="1">
      <alignment horizontal="center"/>
    </xf>
    <xf numFmtId="0" fontId="32" fillId="0" borderId="0" xfId="7" applyFont="1" applyBorder="1"/>
    <xf numFmtId="0" fontId="33" fillId="0" borderId="0" xfId="7" applyFont="1" applyFill="1"/>
    <xf numFmtId="0" fontId="33" fillId="0" borderId="78" xfId="7" applyFont="1" applyFill="1" applyBorder="1"/>
    <xf numFmtId="0" fontId="33" fillId="0" borderId="20" xfId="7" applyFont="1" applyFill="1" applyBorder="1" applyAlignment="1">
      <alignment horizontal="center" vertical="center" wrapText="1"/>
    </xf>
    <xf numFmtId="0" fontId="33" fillId="0" borderId="20" xfId="7" applyFont="1" applyFill="1" applyBorder="1" applyAlignment="1">
      <alignment vertical="center" wrapText="1"/>
    </xf>
    <xf numFmtId="167" fontId="19" fillId="0" borderId="20" xfId="2" applyNumberFormat="1" applyFont="1" applyFill="1" applyBorder="1" applyAlignment="1">
      <alignment wrapText="1"/>
    </xf>
    <xf numFmtId="0" fontId="33" fillId="0" borderId="0" xfId="7" applyFont="1" applyFill="1" applyBorder="1" applyAlignment="1">
      <alignment horizontal="center" vertical="center" wrapText="1"/>
    </xf>
    <xf numFmtId="0" fontId="33" fillId="0" borderId="0" xfId="7" applyFont="1" applyFill="1" applyBorder="1" applyAlignment="1">
      <alignment vertical="center"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Fill="1" applyBorder="1" applyAlignment="1">
      <alignment vertical="center"/>
    </xf>
    <xf numFmtId="0" fontId="33" fillId="0" borderId="76" xfId="7" applyFont="1" applyFill="1" applyBorder="1" applyAlignment="1">
      <alignment horizontal="center" vertical="center" wrapText="1"/>
    </xf>
    <xf numFmtId="0" fontId="33" fillId="0" borderId="0" xfId="7" applyFont="1" applyFill="1" applyAlignment="1">
      <alignment vertical="center"/>
    </xf>
    <xf numFmtId="0" fontId="33" fillId="0" borderId="0" xfId="7" applyFont="1" applyFill="1" applyBorder="1" applyAlignment="1">
      <alignment vertical="center"/>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3" fillId="0" borderId="20" xfId="7" applyFont="1" applyBorder="1" applyAlignment="1">
      <alignment horizontal="center" vertical="center" wrapText="1"/>
    </xf>
    <xf numFmtId="0" fontId="33" fillId="0" borderId="0" xfId="7" applyFont="1" applyBorder="1" applyAlignment="1">
      <alignment vertical="center"/>
    </xf>
    <xf numFmtId="0" fontId="32" fillId="0" borderId="0" xfId="7" applyFont="1" applyBorder="1" applyAlignment="1">
      <alignment vertical="center"/>
    </xf>
    <xf numFmtId="0" fontId="33" fillId="0" borderId="0" xfId="7" applyFont="1" applyBorder="1" applyAlignment="1">
      <alignment horizontal="center" vertical="center"/>
    </xf>
    <xf numFmtId="0" fontId="257" fillId="0" borderId="20" xfId="7" applyFont="1" applyBorder="1"/>
    <xf numFmtId="0" fontId="33" fillId="0" borderId="20" xfId="7" applyFont="1" applyBorder="1" applyAlignment="1">
      <alignment horizontal="center"/>
    </xf>
    <xf numFmtId="0" fontId="32" fillId="0" borderId="0" xfId="7" applyFont="1"/>
    <xf numFmtId="0" fontId="55" fillId="0" borderId="0" xfId="72" applyFont="1" applyBorder="1"/>
    <xf numFmtId="0" fontId="22" fillId="0" borderId="92" xfId="0" applyFont="1" applyBorder="1" applyAlignment="1">
      <alignment vertical="center"/>
    </xf>
    <xf numFmtId="0" fontId="22" fillId="0" borderId="1" xfId="0" applyFont="1" applyBorder="1"/>
    <xf numFmtId="0" fontId="22" fillId="0" borderId="8" xfId="0" applyFont="1" applyBorder="1"/>
    <xf numFmtId="3" fontId="17" fillId="0" borderId="0" xfId="0" applyNumberFormat="1" applyFont="1" applyFill="1" applyBorder="1" applyAlignment="1">
      <alignment horizontal="center" wrapText="1"/>
    </xf>
    <xf numFmtId="0" fontId="249" fillId="0" borderId="0" xfId="0" applyFont="1" applyBorder="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Fill="1" applyBorder="1" applyAlignment="1">
      <alignment vertical="center" wrapText="1"/>
    </xf>
    <xf numFmtId="0" fontId="20" fillId="0" borderId="0" xfId="0" applyFont="1" applyBorder="1" applyAlignment="1">
      <alignment horizontal="left"/>
    </xf>
    <xf numFmtId="0" fontId="20" fillId="0" borderId="4" xfId="0" applyFont="1" applyBorder="1" applyAlignment="1">
      <alignment horizontal="center" vertical="center" wrapText="1"/>
    </xf>
    <xf numFmtId="3" fontId="22" fillId="0" borderId="3" xfId="0" applyNumberFormat="1" applyFont="1" applyFill="1" applyBorder="1" applyAlignment="1">
      <alignment horizontal="right" wrapText="1"/>
    </xf>
    <xf numFmtId="0" fontId="251" fillId="0" borderId="0" xfId="36313" applyFont="1" applyBorder="1" applyAlignment="1" applyProtection="1"/>
    <xf numFmtId="0" fontId="241" fillId="0" borderId="0" xfId="0" applyFont="1" applyBorder="1" applyAlignment="1">
      <alignment horizontal="center"/>
    </xf>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applyFill="1"/>
    <xf numFmtId="0" fontId="235" fillId="0" borderId="9" xfId="61" applyFont="1" applyFill="1" applyBorder="1" applyAlignment="1">
      <alignment vertical="center"/>
    </xf>
    <xf numFmtId="0" fontId="17" fillId="0" borderId="2" xfId="61" applyFont="1" applyFill="1" applyBorder="1" applyAlignment="1">
      <alignment vertical="center"/>
    </xf>
    <xf numFmtId="0" fontId="17" fillId="0" borderId="6" xfId="61" applyFont="1" applyFill="1" applyBorder="1" applyAlignment="1">
      <alignment vertical="center"/>
    </xf>
    <xf numFmtId="0" fontId="20" fillId="0" borderId="1" xfId="61" applyFont="1" applyFill="1" applyBorder="1"/>
    <xf numFmtId="0" fontId="17" fillId="0" borderId="87" xfId="61" applyFont="1" applyFill="1" applyBorder="1" applyAlignment="1">
      <alignment horizontal="center" vertical="center" wrapText="1"/>
    </xf>
    <xf numFmtId="0" fontId="17" fillId="0" borderId="86" xfId="61" applyFont="1" applyFill="1" applyBorder="1" applyAlignment="1">
      <alignment horizontal="center" vertical="center" wrapText="1"/>
    </xf>
    <xf numFmtId="0" fontId="17" fillId="0" borderId="85" xfId="61" applyFont="1" applyFill="1" applyBorder="1" applyAlignment="1">
      <alignment horizontal="center" vertical="center" wrapText="1"/>
    </xf>
    <xf numFmtId="0" fontId="17" fillId="0" borderId="88" xfId="61" applyFont="1" applyFill="1" applyBorder="1" applyAlignment="1">
      <alignment horizontal="center" vertical="center" wrapText="1"/>
    </xf>
    <xf numFmtId="0" fontId="22" fillId="0" borderId="7" xfId="61" applyFont="1" applyFill="1" applyBorder="1" applyAlignment="1">
      <alignment horizontal="left" vertical="center" wrapText="1"/>
    </xf>
    <xf numFmtId="0" fontId="22" fillId="0" borderId="7" xfId="61" applyFont="1" applyFill="1" applyBorder="1" applyAlignment="1">
      <alignment horizontal="center" vertical="center" wrapText="1"/>
    </xf>
    <xf numFmtId="0" fontId="19" fillId="0" borderId="0" xfId="61" applyFont="1" applyFill="1" applyAlignment="1">
      <alignment vertical="center"/>
    </xf>
    <xf numFmtId="0" fontId="34" fillId="0" borderId="0" xfId="0" applyFont="1"/>
    <xf numFmtId="0" fontId="19" fillId="63" borderId="3" xfId="61" applyFont="1" applyFill="1" applyBorder="1"/>
    <xf numFmtId="0" fontId="19" fillId="0" borderId="0" xfId="61" applyFont="1"/>
    <xf numFmtId="0" fontId="19" fillId="0" borderId="0" xfId="61" applyFont="1" applyAlignment="1">
      <alignment vertical="center"/>
    </xf>
    <xf numFmtId="0" fontId="22" fillId="63" borderId="3" xfId="61" applyFont="1" applyFill="1" applyBorder="1"/>
    <xf numFmtId="0" fontId="32" fillId="0" borderId="81" xfId="72" applyFont="1" applyFill="1" applyBorder="1" applyAlignment="1">
      <alignment vertical="center" wrapText="1"/>
    </xf>
    <xf numFmtId="0" fontId="3" fillId="0" borderId="92" xfId="72" applyFont="1" applyFill="1" applyBorder="1" applyAlignment="1">
      <alignment vertical="center" wrapText="1"/>
    </xf>
    <xf numFmtId="0" fontId="32" fillId="0" borderId="79" xfId="72" applyFont="1" applyFill="1" applyBorder="1" applyAlignment="1">
      <alignment vertical="center" wrapText="1"/>
    </xf>
    <xf numFmtId="0" fontId="3" fillId="0" borderId="9" xfId="72" applyFont="1" applyFill="1" applyBorder="1" applyAlignment="1">
      <alignment vertical="center" wrapText="1"/>
    </xf>
    <xf numFmtId="0" fontId="20" fillId="0" borderId="79" xfId="72" applyFont="1" applyFill="1" applyBorder="1" applyAlignment="1">
      <alignment vertical="center" wrapText="1"/>
    </xf>
    <xf numFmtId="0" fontId="19" fillId="0" borderId="9" xfId="72" applyFont="1" applyFill="1" applyBorder="1" applyAlignment="1">
      <alignment vertical="center" wrapText="1"/>
    </xf>
    <xf numFmtId="0" fontId="32" fillId="0" borderId="91" xfId="72" applyFont="1" applyFill="1" applyBorder="1" applyAlignment="1">
      <alignment vertical="center" wrapText="1"/>
    </xf>
    <xf numFmtId="0" fontId="3" fillId="0" borderId="96" xfId="72" applyFont="1" applyFill="1" applyBorder="1" applyAlignment="1">
      <alignment vertical="center" wrapText="1"/>
    </xf>
    <xf numFmtId="0" fontId="55" fillId="0" borderId="0" xfId="72" applyFont="1"/>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Fill="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applyBorder="1"/>
    <xf numFmtId="0" fontId="40" fillId="0" borderId="0" xfId="0" applyFont="1" applyAlignment="1">
      <alignment wrapText="1"/>
    </xf>
    <xf numFmtId="0" fontId="19" fillId="0" borderId="0" xfId="7" applyFont="1"/>
    <xf numFmtId="0" fontId="19" fillId="0" borderId="0" xfId="7" applyFont="1" applyFill="1"/>
    <xf numFmtId="0" fontId="19" fillId="0" borderId="0" xfId="7" applyFont="1" applyFill="1" applyAlignment="1">
      <alignment vertical="center" wrapText="1"/>
    </xf>
    <xf numFmtId="0" fontId="19" fillId="0" borderId="0" xfId="7" applyFont="1" applyFill="1" applyAlignment="1">
      <alignment vertical="center"/>
    </xf>
    <xf numFmtId="0" fontId="33" fillId="0" borderId="0" xfId="7" applyFont="1" applyBorder="1" applyAlignment="1">
      <alignment vertical="center" wrapText="1"/>
    </xf>
    <xf numFmtId="6" fontId="33" fillId="0" borderId="0" xfId="7" applyNumberFormat="1" applyFont="1" applyFill="1" applyBorder="1" applyAlignment="1">
      <alignment horizontal="center" vertical="center"/>
    </xf>
    <xf numFmtId="0" fontId="40" fillId="0" borderId="20" xfId="0" applyFont="1" applyBorder="1" applyAlignment="1">
      <alignment vertical="center"/>
    </xf>
    <xf numFmtId="0" fontId="18" fillId="0" borderId="14" xfId="0" applyFont="1" applyBorder="1" applyAlignment="1">
      <alignment horizontal="left" vertical="center"/>
    </xf>
    <xf numFmtId="0" fontId="55" fillId="0" borderId="76" xfId="72" applyFont="1" applyBorder="1" applyAlignment="1"/>
    <xf numFmtId="0" fontId="55" fillId="63" borderId="79" xfId="72" applyFont="1" applyFill="1" applyBorder="1" applyAlignment="1"/>
    <xf numFmtId="0" fontId="55" fillId="63" borderId="3" xfId="72" applyFont="1" applyFill="1" applyBorder="1" applyAlignment="1"/>
    <xf numFmtId="0" fontId="55" fillId="63" borderId="80" xfId="72" applyFont="1" applyFill="1" applyBorder="1" applyAlignment="1"/>
    <xf numFmtId="0" fontId="55" fillId="0" borderId="77" xfId="72" applyFont="1" applyBorder="1" applyAlignment="1"/>
    <xf numFmtId="0" fontId="55" fillId="0" borderId="0" xfId="72" applyFont="1" applyAlignment="1"/>
    <xf numFmtId="0" fontId="19" fillId="0" borderId="0"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22"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xf>
    <xf numFmtId="0" fontId="33" fillId="0" borderId="0" xfId="7" applyFont="1" applyFill="1" applyBorder="1" applyAlignment="1">
      <alignment horizontal="left" vertical="center" wrapText="1"/>
    </xf>
    <xf numFmtId="0" fontId="40" fillId="0" borderId="0" xfId="0" applyFont="1" applyAlignment="1">
      <alignment vertical="center"/>
    </xf>
    <xf numFmtId="0" fontId="40" fillId="0" borderId="0" xfId="0" applyFont="1" applyFill="1" applyAlignment="1">
      <alignment vertical="center"/>
    </xf>
    <xf numFmtId="0" fontId="258" fillId="0" borderId="0" xfId="36333" applyFont="1" applyBorder="1"/>
    <xf numFmtId="0" fontId="258" fillId="0" borderId="0" xfId="36333" applyFont="1" applyBorder="1" applyAlignment="1">
      <alignment wrapText="1"/>
    </xf>
    <xf numFmtId="0" fontId="258" fillId="0" borderId="0" xfId="36333" applyFont="1" applyBorder="1" applyAlignment="1">
      <alignment horizontal="right"/>
    </xf>
    <xf numFmtId="0" fontId="17" fillId="0" borderId="0" xfId="36333" applyFont="1" applyBorder="1"/>
    <xf numFmtId="0" fontId="258"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Border="1" applyAlignment="1">
      <alignment horizontal="center"/>
    </xf>
    <xf numFmtId="0" fontId="248" fillId="0" borderId="0" xfId="36333" applyFont="1" applyBorder="1"/>
    <xf numFmtId="0" fontId="248" fillId="0" borderId="3" xfId="36334" applyFont="1" applyBorder="1" applyAlignment="1">
      <alignment horizontal="right"/>
    </xf>
    <xf numFmtId="3" fontId="22" fillId="0" borderId="3" xfId="3474" applyNumberFormat="1" applyFont="1" applyFill="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258" fillId="0" borderId="0" xfId="36333" applyFont="1" applyBorder="1" applyAlignment="1">
      <alignment vertical="center"/>
    </xf>
    <xf numFmtId="0" fontId="17" fillId="0" borderId="89" xfId="3474" applyFont="1" applyFill="1" applyBorder="1" applyAlignment="1">
      <alignment horizontal="center" vertical="center" wrapText="1"/>
    </xf>
    <xf numFmtId="0" fontId="17" fillId="0" borderId="99" xfId="3474" applyFont="1" applyFill="1" applyBorder="1" applyAlignment="1">
      <alignment horizontal="center" vertical="center" wrapText="1"/>
    </xf>
    <xf numFmtId="0" fontId="17" fillId="0" borderId="46" xfId="3474" applyFont="1" applyFill="1" applyBorder="1" applyAlignment="1">
      <alignment horizontal="center" vertical="center" wrapText="1"/>
    </xf>
    <xf numFmtId="0" fontId="17" fillId="0" borderId="101" xfId="3474" applyFont="1" applyFill="1" applyBorder="1" applyAlignment="1">
      <alignment horizontal="center" vertical="center" wrapText="1"/>
    </xf>
    <xf numFmtId="0" fontId="17" fillId="0" borderId="100" xfId="3474" applyFont="1" applyFill="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7" xfId="6" applyNumberFormat="1" applyFont="1" applyBorder="1" applyAlignment="1">
      <alignment vertical="center"/>
    </xf>
    <xf numFmtId="0" fontId="22" fillId="0" borderId="0" xfId="36333" applyFont="1" applyBorder="1" applyAlignment="1">
      <alignment vertical="center" wrapText="1"/>
    </xf>
    <xf numFmtId="0" fontId="17" fillId="0" borderId="0" xfId="36333" applyFont="1" applyBorder="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2"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76" xfId="36333" applyFont="1" applyFill="1" applyBorder="1" applyAlignment="1">
      <alignment vertical="center"/>
    </xf>
    <xf numFmtId="0" fontId="22" fillId="0" borderId="23" xfId="36333" applyFont="1" applyFill="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6" xfId="6" applyNumberFormat="1" applyFont="1" applyBorder="1" applyAlignment="1">
      <alignment vertical="center"/>
    </xf>
    <xf numFmtId="0" fontId="258" fillId="0" borderId="77" xfId="36333" applyFont="1" applyFill="1" applyBorder="1" applyAlignment="1">
      <alignment vertical="center"/>
    </xf>
    <xf numFmtId="0" fontId="258" fillId="0" borderId="0" xfId="36333" applyFont="1" applyFill="1" applyAlignment="1">
      <alignment vertical="center"/>
    </xf>
    <xf numFmtId="0" fontId="22" fillId="0" borderId="3" xfId="36333" applyFont="1" applyFill="1" applyBorder="1" applyAlignment="1">
      <alignment vertical="center" wrapText="1"/>
    </xf>
    <xf numFmtId="0" fontId="22" fillId="0" borderId="77" xfId="36333" applyFont="1" applyFill="1" applyBorder="1" applyAlignment="1">
      <alignment vertical="center"/>
    </xf>
    <xf numFmtId="0" fontId="22" fillId="0" borderId="0" xfId="36333" applyFont="1" applyFill="1" applyAlignment="1">
      <alignment vertical="center"/>
    </xf>
    <xf numFmtId="0" fontId="40" fillId="0" borderId="0" xfId="36333" applyFont="1" applyFill="1" applyAlignment="1">
      <alignment vertical="center"/>
    </xf>
    <xf numFmtId="0" fontId="22" fillId="0" borderId="3" xfId="36333" applyFont="1" applyBorder="1" applyAlignment="1">
      <alignment vertical="center" wrapText="1"/>
    </xf>
    <xf numFmtId="0" fontId="17" fillId="0" borderId="11" xfId="36333" applyFont="1" applyFill="1" applyBorder="1" applyAlignment="1">
      <alignment vertical="center" wrapText="1"/>
    </xf>
    <xf numFmtId="167" fontId="17" fillId="0" borderId="11" xfId="6" applyNumberFormat="1" applyFont="1" applyBorder="1" applyAlignment="1">
      <alignment horizontal="right" vertical="center"/>
    </xf>
    <xf numFmtId="167" fontId="17" fillId="0" borderId="97"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7" xfId="6" applyFont="1" applyBorder="1" applyAlignment="1">
      <alignment horizontal="right" vertical="center"/>
    </xf>
    <xf numFmtId="0" fontId="22" fillId="0" borderId="76" xfId="36333" applyFont="1" applyBorder="1"/>
    <xf numFmtId="0" fontId="22" fillId="0" borderId="0" xfId="36333" applyFont="1" applyBorder="1"/>
    <xf numFmtId="0" fontId="22" fillId="0" borderId="0" xfId="36333" applyFont="1" applyBorder="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0" xfId="36333" applyFont="1"/>
    <xf numFmtId="0" fontId="40" fillId="0" borderId="0" xfId="36333" applyFont="1" applyAlignment="1">
      <alignment vertical="center"/>
    </xf>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0" xfId="36333" applyFont="1" applyBorder="1" applyAlignment="1">
      <alignment vertical="center"/>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wrapText="1"/>
    </xf>
    <xf numFmtId="0" fontId="22" fillId="0" borderId="0" xfId="36333" applyFont="1" applyAlignment="1">
      <alignment horizontal="right"/>
    </xf>
    <xf numFmtId="0" fontId="17" fillId="0" borderId="0" xfId="36333" applyFont="1"/>
    <xf numFmtId="167" fontId="258" fillId="0" borderId="0" xfId="36333" applyNumberFormat="1" applyFont="1" applyBorder="1" applyAlignment="1">
      <alignment horizontal="right"/>
    </xf>
    <xf numFmtId="0" fontId="258" fillId="0" borderId="0" xfId="36333" applyFont="1" applyAlignment="1">
      <alignment wrapText="1"/>
    </xf>
    <xf numFmtId="0" fontId="258" fillId="0" borderId="0" xfId="36333" applyFont="1" applyAlignment="1">
      <alignment horizontal="right"/>
    </xf>
    <xf numFmtId="0" fontId="17" fillId="0" borderId="4" xfId="6" applyNumberFormat="1" applyFont="1" applyBorder="1" applyAlignment="1">
      <alignment horizontal="right" vertical="center"/>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2"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0" fontId="19" fillId="0" borderId="0" xfId="61" applyFont="1" applyFill="1"/>
    <xf numFmtId="0" fontId="22" fillId="0" borderId="0" xfId="61" applyFont="1" applyFill="1" applyBorder="1"/>
    <xf numFmtId="0" fontId="19" fillId="0" borderId="0" xfId="61" applyFont="1" applyFill="1" applyBorder="1"/>
    <xf numFmtId="0" fontId="27" fillId="0" borderId="0" xfId="61" applyFont="1" applyFill="1" applyBorder="1" applyAlignment="1">
      <alignment vertical="center"/>
    </xf>
    <xf numFmtId="0" fontId="18" fillId="0" borderId="0" xfId="0" applyFont="1" applyFill="1" applyAlignment="1">
      <alignment horizontal="center" vertical="center"/>
    </xf>
    <xf numFmtId="0" fontId="246" fillId="0" borderId="84" xfId="0" applyFont="1" applyFill="1" applyBorder="1" applyAlignment="1">
      <alignment horizontal="center" vertical="center" wrapText="1"/>
    </xf>
    <xf numFmtId="0" fontId="243" fillId="0" borderId="0" xfId="0" applyFont="1" applyFill="1" applyAlignment="1">
      <alignment horizontal="center" vertical="center"/>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22" fillId="0" borderId="89" xfId="36333" applyFont="1" applyBorder="1" applyAlignment="1">
      <alignment vertical="center" wrapText="1"/>
    </xf>
    <xf numFmtId="0" fontId="22" fillId="0" borderId="103" xfId="36333" applyFont="1" applyBorder="1" applyAlignment="1">
      <alignment vertical="center" wrapText="1"/>
    </xf>
    <xf numFmtId="0" fontId="242" fillId="0" borderId="0" xfId="0" applyFont="1" applyAlignment="1">
      <alignment horizontal="center"/>
    </xf>
    <xf numFmtId="0" fontId="242" fillId="0" borderId="0" xfId="0" applyFont="1" applyBorder="1" applyAlignment="1">
      <alignment horizontal="center"/>
    </xf>
    <xf numFmtId="0" fontId="17" fillId="0" borderId="0" xfId="0" applyFont="1" applyFill="1" applyBorder="1" applyAlignment="1">
      <alignment horizontal="left"/>
    </xf>
    <xf numFmtId="0" fontId="20" fillId="0" borderId="0" xfId="0" applyFont="1" applyBorder="1" applyAlignment="1">
      <alignment horizontal="left"/>
    </xf>
    <xf numFmtId="0" fontId="20"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Fill="1" applyBorder="1" applyAlignment="1">
      <alignment horizontal="left"/>
    </xf>
    <xf numFmtId="0" fontId="40" fillId="0" borderId="0" xfId="0" applyFont="1" applyBorder="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261" fillId="0" borderId="3" xfId="0" applyFont="1" applyFill="1" applyBorder="1" applyAlignment="1">
      <alignment vertical="center" wrapText="1"/>
    </xf>
    <xf numFmtId="0" fontId="0" fillId="0" borderId="0" xfId="0" applyFill="1" applyAlignment="1">
      <alignment vertical="center"/>
    </xf>
    <xf numFmtId="0" fontId="3" fillId="0" borderId="0" xfId="61" applyFont="1" applyAlignment="1">
      <alignment vertical="center"/>
    </xf>
    <xf numFmtId="0" fontId="33" fillId="4" borderId="3" xfId="7" applyFont="1" applyFill="1" applyBorder="1" applyAlignment="1">
      <alignment horizontal="center" vertical="center" wrapText="1"/>
    </xf>
    <xf numFmtId="0" fontId="17" fillId="0" borderId="0" xfId="0" applyFont="1" applyFill="1" applyBorder="1" applyAlignment="1">
      <alignment horizontal="left"/>
    </xf>
    <xf numFmtId="0" fontId="20" fillId="0" borderId="4" xfId="0" applyFont="1" applyBorder="1" applyAlignment="1">
      <alignment horizontal="center" vertical="center" wrapText="1"/>
    </xf>
    <xf numFmtId="0" fontId="20" fillId="0" borderId="0" xfId="0" applyFont="1" applyBorder="1" applyAlignment="1">
      <alignment horizontal="left"/>
    </xf>
    <xf numFmtId="0" fontId="21" fillId="0" borderId="0" xfId="3474" applyFont="1" applyBorder="1" applyAlignment="1">
      <alignment horizontal="center"/>
    </xf>
    <xf numFmtId="167" fontId="19" fillId="122" borderId="3" xfId="2" applyNumberFormat="1" applyFont="1" applyFill="1" applyBorder="1" applyAlignment="1">
      <alignment wrapText="1"/>
    </xf>
    <xf numFmtId="3" fontId="19" fillId="7" borderId="4" xfId="0" applyNumberFormat="1" applyFont="1" applyFill="1" applyBorder="1" applyAlignment="1">
      <alignment horizontal="center"/>
    </xf>
    <xf numFmtId="3" fontId="20" fillId="0" borderId="82" xfId="0" applyNumberFormat="1" applyFont="1" applyBorder="1"/>
    <xf numFmtId="3" fontId="19" fillId="122" borderId="7" xfId="0" applyNumberFormat="1" applyFont="1" applyFill="1" applyBorder="1" applyAlignment="1">
      <alignment horizontal="center" wrapText="1"/>
    </xf>
    <xf numFmtId="3" fontId="19" fillId="122" borderId="7" xfId="0" quotePrefix="1" applyNumberFormat="1" applyFont="1" applyFill="1" applyBorder="1" applyAlignment="1">
      <alignment horizontal="center" wrapText="1"/>
    </xf>
    <xf numFmtId="3" fontId="19" fillId="122" borderId="11" xfId="0" applyNumberFormat="1" applyFont="1" applyFill="1" applyBorder="1" applyAlignment="1">
      <alignment horizontal="center" wrapText="1"/>
    </xf>
    <xf numFmtId="3" fontId="19" fillId="122" borderId="11" xfId="0" quotePrefix="1" applyNumberFormat="1" applyFont="1" applyFill="1" applyBorder="1" applyAlignment="1">
      <alignment horizontal="center" wrapText="1"/>
    </xf>
    <xf numFmtId="3" fontId="19" fillId="122" borderId="3" xfId="0" applyNumberFormat="1" applyFont="1" applyFill="1" applyBorder="1" applyAlignment="1">
      <alignment horizontal="center"/>
    </xf>
    <xf numFmtId="168" fontId="19" fillId="122" borderId="15" xfId="0" applyNumberFormat="1" applyFont="1" applyFill="1" applyBorder="1" applyAlignment="1">
      <alignment horizontal="right"/>
    </xf>
    <xf numFmtId="3" fontId="27" fillId="0" borderId="0" xfId="61" applyNumberFormat="1" applyFont="1" applyFill="1" applyBorder="1" applyAlignment="1">
      <alignment vertical="center"/>
    </xf>
    <xf numFmtId="3" fontId="19" fillId="121" borderId="4" xfId="0" applyNumberFormat="1" applyFont="1" applyFill="1" applyBorder="1" applyAlignment="1">
      <alignment horizontal="center"/>
    </xf>
    <xf numFmtId="3" fontId="19" fillId="122" borderId="4" xfId="0" applyNumberFormat="1" applyFont="1" applyFill="1" applyBorder="1" applyAlignment="1">
      <alignment horizontal="center"/>
    </xf>
    <xf numFmtId="0" fontId="250" fillId="0" borderId="0" xfId="36313" applyAlignment="1" applyProtection="1">
      <alignment horizontal="left" wrapText="1"/>
    </xf>
    <xf numFmtId="167" fontId="22" fillId="122" borderId="3" xfId="6" applyNumberFormat="1" applyFont="1" applyFill="1" applyBorder="1" applyAlignment="1">
      <alignment horizontal="right" vertical="center"/>
    </xf>
    <xf numFmtId="167" fontId="22" fillId="122" borderId="102" xfId="6" applyNumberFormat="1" applyFont="1" applyFill="1" applyBorder="1" applyAlignment="1">
      <alignment horizontal="right" vertical="center"/>
    </xf>
    <xf numFmtId="167" fontId="22" fillId="122" borderId="12" xfId="6" applyNumberFormat="1" applyFont="1" applyFill="1" applyBorder="1" applyAlignment="1">
      <alignment horizontal="right" vertical="center"/>
    </xf>
    <xf numFmtId="167" fontId="22" fillId="122" borderId="12" xfId="6" applyNumberFormat="1" applyFont="1" applyFill="1" applyBorder="1" applyAlignment="1">
      <alignment vertical="center"/>
    </xf>
    <xf numFmtId="167" fontId="22" fillId="122" borderId="23" xfId="6" applyNumberFormat="1" applyFont="1" applyFill="1" applyBorder="1" applyAlignment="1">
      <alignment horizontal="right" vertical="center"/>
    </xf>
    <xf numFmtId="167" fontId="22" fillId="122" borderId="23" xfId="6" applyNumberFormat="1" applyFont="1" applyFill="1" applyBorder="1" applyAlignment="1">
      <alignment vertical="center"/>
    </xf>
    <xf numFmtId="167" fontId="22" fillId="122" borderId="3" xfId="6" applyNumberFormat="1" applyFont="1" applyFill="1" applyBorder="1" applyAlignment="1">
      <alignment vertical="center"/>
    </xf>
    <xf numFmtId="167" fontId="22" fillId="122" borderId="11" xfId="6" applyNumberFormat="1" applyFont="1" applyFill="1" applyBorder="1" applyAlignment="1">
      <alignment horizontal="right" vertical="center"/>
    </xf>
    <xf numFmtId="167" fontId="22" fillId="122" borderId="11" xfId="6" applyNumberFormat="1" applyFont="1" applyFill="1" applyBorder="1" applyAlignment="1">
      <alignment vertical="center"/>
    </xf>
    <xf numFmtId="0" fontId="17" fillId="0" borderId="3" xfId="0" applyNumberFormat="1" applyFont="1" applyFill="1" applyBorder="1" applyAlignment="1">
      <alignment horizontal="center" vertical="center" wrapText="1"/>
    </xf>
    <xf numFmtId="1" fontId="22" fillId="0" borderId="3" xfId="0" applyNumberFormat="1" applyFont="1" applyFill="1" applyBorder="1" applyAlignment="1">
      <alignment horizontal="center" vertical="top"/>
    </xf>
    <xf numFmtId="0" fontId="22" fillId="0" borderId="3" xfId="0" applyFont="1" applyFill="1" applyBorder="1" applyAlignment="1">
      <alignment horizontal="left" vertical="top"/>
    </xf>
    <xf numFmtId="0" fontId="22" fillId="0" borderId="0" xfId="0" applyFont="1" applyBorder="1" applyAlignment="1">
      <alignment horizontal="right" vertical="top"/>
    </xf>
    <xf numFmtId="15" fontId="22" fillId="0" borderId="3" xfId="0" applyNumberFormat="1" applyFont="1" applyFill="1" applyBorder="1" applyAlignment="1">
      <alignment horizontal="left" vertical="top" wrapText="1"/>
    </xf>
    <xf numFmtId="0" fontId="17" fillId="0" borderId="3" xfId="0" applyNumberFormat="1" applyFont="1" applyFill="1" applyBorder="1" applyAlignment="1">
      <alignment horizontal="left" vertical="center" wrapText="1"/>
    </xf>
    <xf numFmtId="0" fontId="259" fillId="0" borderId="3" xfId="36313" applyFont="1" applyBorder="1" applyAlignment="1" applyProtection="1">
      <alignment horizontal="left" vertical="center" wrapText="1"/>
    </xf>
    <xf numFmtId="0" fontId="22" fillId="0" borderId="9" xfId="0" applyFont="1" applyBorder="1" applyAlignment="1"/>
    <xf numFmtId="0" fontId="22" fillId="0" borderId="6" xfId="0" applyFont="1" applyBorder="1" applyAlignment="1"/>
    <xf numFmtId="15" fontId="22" fillId="0" borderId="3" xfId="0" applyNumberFormat="1" applyFont="1" applyFill="1" applyBorder="1" applyAlignment="1">
      <alignment horizontal="left" vertical="center"/>
    </xf>
    <xf numFmtId="0" fontId="242" fillId="0" borderId="74" xfId="0" applyFont="1" applyBorder="1" applyAlignment="1">
      <alignment horizontal="center"/>
    </xf>
    <xf numFmtId="0" fontId="242" fillId="0" borderId="0" xfId="0" applyFont="1" applyBorder="1" applyAlignment="1">
      <alignment horizontal="center"/>
    </xf>
    <xf numFmtId="0" fontId="241" fillId="0" borderId="0" xfId="0" applyFont="1" applyBorder="1" applyAlignment="1">
      <alignment horizontal="center"/>
    </xf>
    <xf numFmtId="0" fontId="19" fillId="0" borderId="0" xfId="0" applyFont="1" applyFill="1" applyBorder="1" applyAlignment="1">
      <alignment horizontal="left" vertical="center" wrapText="1"/>
    </xf>
    <xf numFmtId="15" fontId="22" fillId="0" borderId="3" xfId="0" applyNumberFormat="1" applyFont="1" applyFill="1" applyBorder="1" applyAlignment="1">
      <alignment horizontal="left" vertical="top"/>
    </xf>
    <xf numFmtId="0" fontId="248" fillId="0" borderId="6" xfId="7" applyFont="1" applyBorder="1" applyAlignment="1">
      <alignment horizontal="right"/>
    </xf>
    <xf numFmtId="3" fontId="22" fillId="0" borderId="6" xfId="0" applyNumberFormat="1" applyFont="1" applyFill="1" applyBorder="1" applyAlignment="1">
      <alignment horizontal="right" wrapText="1"/>
    </xf>
    <xf numFmtId="0" fontId="241" fillId="0" borderId="0" xfId="0" applyFont="1" applyBorder="1" applyAlignment="1">
      <alignment horizontal="center"/>
    </xf>
    <xf numFmtId="0" fontId="247" fillId="0" borderId="73" xfId="72" applyFont="1" applyBorder="1" applyAlignment="1">
      <alignment horizontal="center" vertical="center" wrapText="1"/>
    </xf>
    <xf numFmtId="3" fontId="26" fillId="63" borderId="0" xfId="0" applyNumberFormat="1" applyFont="1" applyFill="1" applyBorder="1" applyAlignment="1">
      <alignment horizontal="center" wrapText="1"/>
    </xf>
    <xf numFmtId="0" fontId="55" fillId="63" borderId="1" xfId="72" applyFont="1" applyFill="1" applyBorder="1" applyAlignment="1">
      <alignment vertical="center"/>
    </xf>
    <xf numFmtId="0" fontId="55" fillId="63" borderId="2" xfId="72" applyFont="1" applyFill="1" applyBorder="1" applyAlignment="1">
      <alignment vertical="center"/>
    </xf>
    <xf numFmtId="0" fontId="55" fillId="63" borderId="2" xfId="72" applyFont="1" applyFill="1" applyBorder="1" applyAlignment="1"/>
    <xf numFmtId="0" fontId="55" fillId="63" borderId="108" xfId="72" applyFont="1" applyFill="1" applyBorder="1" applyAlignment="1">
      <alignment vertical="center"/>
    </xf>
    <xf numFmtId="0" fontId="55" fillId="63" borderId="35" xfId="72" applyFont="1" applyFill="1" applyBorder="1" applyAlignment="1">
      <alignment vertical="center"/>
    </xf>
    <xf numFmtId="0" fontId="55" fillId="63" borderId="23" xfId="72" applyFont="1" applyFill="1" applyBorder="1" applyAlignment="1">
      <alignment vertical="center"/>
    </xf>
    <xf numFmtId="0" fontId="55" fillId="63" borderId="36" xfId="72" applyFont="1" applyFill="1" applyBorder="1" applyAlignment="1">
      <alignment vertical="center"/>
    </xf>
    <xf numFmtId="0" fontId="55" fillId="63" borderId="109" xfId="72" applyFont="1" applyFill="1" applyBorder="1" applyAlignment="1">
      <alignment vertical="center"/>
    </xf>
    <xf numFmtId="0" fontId="247" fillId="0" borderId="37" xfId="72" applyFont="1" applyBorder="1" applyAlignment="1">
      <alignment horizontal="center" vertical="center" wrapText="1"/>
    </xf>
    <xf numFmtId="0" fontId="3" fillId="0" borderId="110" xfId="72" applyFont="1" applyFill="1" applyBorder="1" applyAlignment="1">
      <alignment horizontal="center" vertical="center" wrapText="1"/>
    </xf>
    <xf numFmtId="0" fontId="3" fillId="0" borderId="37" xfId="72" applyFont="1" applyFill="1" applyBorder="1" applyAlignment="1">
      <alignment horizontal="center" vertical="center" wrapText="1"/>
    </xf>
    <xf numFmtId="0" fontId="247" fillId="0" borderId="34" xfId="72" applyFont="1" applyBorder="1" applyAlignment="1">
      <alignment horizontal="center" vertical="center" wrapText="1"/>
    </xf>
    <xf numFmtId="0" fontId="272" fillId="0" borderId="0" xfId="0" applyFont="1" applyBorder="1" applyAlignment="1">
      <alignment vertical="center"/>
    </xf>
    <xf numFmtId="0" fontId="2" fillId="0" borderId="9" xfId="72" applyFont="1" applyFill="1" applyBorder="1" applyAlignment="1">
      <alignment vertical="center" wrapText="1"/>
    </xf>
    <xf numFmtId="0" fontId="32" fillId="4" borderId="15" xfId="72" applyFont="1" applyFill="1" applyBorder="1" applyAlignment="1">
      <alignment vertical="center" wrapText="1"/>
    </xf>
    <xf numFmtId="0" fontId="3" fillId="4" borderId="95" xfId="72" applyFont="1" applyFill="1" applyBorder="1" applyAlignment="1">
      <alignment vertical="center" wrapText="1"/>
    </xf>
    <xf numFmtId="0" fontId="54" fillId="4" borderId="15" xfId="72" applyFont="1" applyFill="1" applyBorder="1" applyAlignment="1">
      <alignment vertical="center"/>
    </xf>
    <xf numFmtId="0" fontId="54" fillId="4" borderId="12" xfId="72" applyFont="1" applyFill="1" applyBorder="1" applyAlignment="1">
      <alignment vertical="center"/>
    </xf>
    <xf numFmtId="0" fontId="54" fillId="4" borderId="95" xfId="72" applyFont="1" applyFill="1" applyBorder="1" applyAlignment="1">
      <alignment vertical="center"/>
    </xf>
    <xf numFmtId="1" fontId="248" fillId="0" borderId="3" xfId="0" applyNumberFormat="1" applyFont="1" applyFill="1" applyBorder="1" applyAlignment="1">
      <alignment horizontal="center" vertical="top"/>
    </xf>
    <xf numFmtId="15" fontId="248" fillId="0" borderId="3" xfId="0" applyNumberFormat="1" applyFont="1" applyFill="1" applyBorder="1" applyAlignment="1">
      <alignment horizontal="left" vertical="top"/>
    </xf>
    <xf numFmtId="0" fontId="3" fillId="0" borderId="0" xfId="7" applyFont="1" applyFill="1" applyBorder="1" applyAlignment="1">
      <alignment horizontal="center"/>
    </xf>
    <xf numFmtId="0" fontId="248" fillId="0" borderId="0" xfId="7" applyFont="1" applyFill="1" applyBorder="1" applyAlignment="1">
      <alignment horizontal="right"/>
    </xf>
    <xf numFmtId="3" fontId="22" fillId="0" borderId="0" xfId="0" applyNumberFormat="1" applyFont="1" applyFill="1" applyBorder="1" applyAlignment="1">
      <alignment horizontal="right" wrapText="1"/>
    </xf>
    <xf numFmtId="0" fontId="32" fillId="0" borderId="9" xfId="72" applyFont="1" applyBorder="1" applyAlignment="1">
      <alignment horizontal="center" vertical="center"/>
    </xf>
    <xf numFmtId="0" fontId="2" fillId="0" borderId="9" xfId="72" applyFont="1" applyBorder="1" applyAlignment="1">
      <alignment horizontal="center" vertical="center" wrapText="1"/>
    </xf>
    <xf numFmtId="0" fontId="32" fillId="0" borderId="80" xfId="72" applyFont="1" applyBorder="1" applyAlignment="1">
      <alignment horizontal="center" vertical="center"/>
    </xf>
    <xf numFmtId="0" fontId="2" fillId="0" borderId="3" xfId="72" applyFont="1" applyBorder="1" applyAlignment="1">
      <alignment horizontal="center" vertical="center" wrapText="1"/>
    </xf>
    <xf numFmtId="0" fontId="242" fillId="7" borderId="19" xfId="0" applyFont="1" applyFill="1" applyBorder="1" applyAlignment="1">
      <alignment horizontal="center" vertical="center"/>
    </xf>
    <xf numFmtId="0" fontId="242" fillId="7" borderId="18" xfId="0" applyFont="1" applyFill="1" applyBorder="1" applyAlignment="1">
      <alignment horizontal="center" vertical="center"/>
    </xf>
    <xf numFmtId="0" fontId="242" fillId="7" borderId="93" xfId="0" applyFont="1" applyFill="1" applyBorder="1" applyAlignment="1">
      <alignment horizontal="center" vertical="center"/>
    </xf>
    <xf numFmtId="0" fontId="17" fillId="7" borderId="9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8" xfId="0"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48" fillId="0" borderId="9" xfId="0" applyFont="1" applyFill="1" applyBorder="1" applyAlignment="1">
      <alignment horizontal="left" vertical="top" wrapText="1"/>
    </xf>
    <xf numFmtId="0" fontId="248" fillId="0" borderId="2" xfId="0" applyFont="1" applyFill="1" applyBorder="1" applyAlignment="1">
      <alignment horizontal="left" vertical="top" wrapText="1"/>
    </xf>
    <xf numFmtId="0" fontId="248" fillId="0" borderId="6"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50" xfId="0" applyFont="1" applyBorder="1" applyAlignment="1">
      <alignment horizontal="left" vertical="center" wrapText="1"/>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50" xfId="0" applyFont="1" applyBorder="1" applyAlignment="1">
      <alignment horizontal="left" wrapText="1"/>
    </xf>
    <xf numFmtId="0" fontId="268" fillId="0" borderId="10" xfId="0" applyFont="1" applyBorder="1" applyAlignment="1">
      <alignment horizontal="left" vertical="center" wrapText="1"/>
    </xf>
    <xf numFmtId="0" fontId="268" fillId="0" borderId="0" xfId="0" applyFont="1" applyBorder="1" applyAlignment="1">
      <alignment horizontal="left" vertical="center" wrapText="1"/>
    </xf>
    <xf numFmtId="0" fontId="268" fillId="0" borderId="50" xfId="0" applyFont="1" applyBorder="1" applyAlignment="1">
      <alignment horizontal="left" vertical="center" wrapText="1"/>
    </xf>
    <xf numFmtId="0" fontId="253" fillId="0" borderId="0" xfId="0" applyFont="1" applyBorder="1" applyAlignment="1">
      <alignment horizontal="center"/>
    </xf>
    <xf numFmtId="3" fontId="26" fillId="7" borderId="3" xfId="0" applyNumberFormat="1" applyFont="1" applyFill="1" applyBorder="1" applyAlignment="1">
      <alignment horizontal="center" vertical="center" wrapText="1"/>
    </xf>
    <xf numFmtId="0" fontId="26" fillId="7" borderId="3"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2" fillId="0" borderId="0" xfId="0" applyFont="1" applyFill="1" applyBorder="1" applyAlignment="1">
      <alignment horizontal="left" vertical="top" wrapText="1"/>
    </xf>
    <xf numFmtId="0" fontId="33" fillId="4" borderId="3" xfId="7" applyFont="1" applyFill="1" applyBorder="1" applyAlignment="1">
      <alignment horizontal="center" vertical="center" wrapText="1"/>
    </xf>
    <xf numFmtId="3" fontId="22" fillId="0" borderId="9" xfId="0" applyNumberFormat="1" applyFont="1" applyFill="1" applyBorder="1" applyAlignment="1">
      <alignment horizontal="right" wrapText="1"/>
    </xf>
    <xf numFmtId="3" fontId="22" fillId="0" borderId="6" xfId="0" applyNumberFormat="1" applyFont="1" applyFill="1" applyBorder="1" applyAlignment="1">
      <alignment horizontal="right" wrapText="1"/>
    </xf>
    <xf numFmtId="0" fontId="19" fillId="7" borderId="3" xfId="2" applyNumberFormat="1" applyFont="1" applyFill="1" applyBorder="1" applyAlignment="1">
      <alignment horizontal="center" vertical="center" wrapText="1"/>
    </xf>
    <xf numFmtId="0" fontId="19" fillId="0" borderId="9" xfId="7" applyFont="1" applyFill="1" applyBorder="1" applyAlignment="1">
      <alignment horizontal="left" vertical="center" wrapText="1"/>
    </xf>
    <xf numFmtId="0" fontId="19" fillId="0" borderId="6" xfId="7" applyFont="1" applyFill="1" applyBorder="1" applyAlignment="1">
      <alignment horizontal="left" vertical="center" wrapText="1"/>
    </xf>
    <xf numFmtId="0" fontId="33" fillId="0" borderId="9" xfId="7" applyFont="1" applyFill="1" applyBorder="1" applyAlignment="1">
      <alignment horizontal="left" vertical="center" wrapText="1"/>
    </xf>
    <xf numFmtId="0" fontId="33" fillId="0" borderId="6" xfId="7" applyFont="1" applyFill="1" applyBorder="1" applyAlignment="1">
      <alignment horizontal="left"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Fill="1" applyBorder="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Fill="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246" fillId="0" borderId="34" xfId="0" applyFont="1" applyFill="1" applyBorder="1" applyAlignment="1">
      <alignment horizontal="center" vertical="center" wrapText="1"/>
    </xf>
    <xf numFmtId="0" fontId="246" fillId="0" borderId="7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0" borderId="3" xfId="2" applyNumberFormat="1" applyFont="1" applyFill="1" applyBorder="1" applyAlignment="1">
      <alignment horizontal="left" vertical="top" wrapText="1"/>
    </xf>
    <xf numFmtId="6" fontId="33" fillId="0" borderId="3" xfId="7" applyNumberFormat="1" applyFont="1" applyFill="1" applyBorder="1" applyAlignment="1">
      <alignment horizontal="center" vertical="center"/>
    </xf>
    <xf numFmtId="0" fontId="246" fillId="0" borderId="34" xfId="7" applyFont="1" applyFill="1" applyBorder="1" applyAlignment="1">
      <alignment horizontal="center" vertical="center" wrapText="1"/>
    </xf>
    <xf numFmtId="0" fontId="246" fillId="0" borderId="37" xfId="7" applyFont="1" applyFill="1" applyBorder="1" applyAlignment="1">
      <alignment horizontal="center" vertical="center" wrapText="1"/>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32" fillId="0" borderId="9" xfId="7" applyFont="1" applyFill="1" applyBorder="1" applyAlignment="1">
      <alignment horizontal="left" vertical="center" wrapText="1"/>
    </xf>
    <xf numFmtId="0" fontId="32" fillId="0" borderId="6" xfId="7" applyFont="1" applyFill="1" applyBorder="1" applyAlignment="1">
      <alignment horizontal="left" vertical="center" wrapText="1"/>
    </xf>
    <xf numFmtId="0" fontId="256" fillId="0" borderId="9" xfId="7" applyFont="1" applyFill="1" applyBorder="1" applyAlignment="1">
      <alignment horizontal="left" vertical="center" wrapText="1"/>
    </xf>
    <xf numFmtId="0" fontId="256" fillId="0" borderId="6" xfId="7" applyFont="1" applyFill="1" applyBorder="1" applyAlignment="1">
      <alignment horizontal="left" vertical="center" wrapText="1"/>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Border="1" applyAlignment="1">
      <alignment horizontal="center"/>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Fill="1" applyBorder="1" applyAlignment="1">
      <alignment vertical="center" wrapText="1"/>
    </xf>
    <xf numFmtId="0" fontId="20" fillId="0" borderId="6" xfId="7" applyFont="1" applyFill="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32" fillId="0" borderId="3"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Fill="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Fill="1" applyBorder="1" applyAlignment="1">
      <alignment horizontal="right" wrapText="1"/>
    </xf>
    <xf numFmtId="0" fontId="19" fillId="121" borderId="3" xfId="2" applyNumberFormat="1" applyFont="1" applyFill="1" applyBorder="1" applyAlignment="1">
      <alignment horizontal="center"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0" fontId="19" fillId="122" borderId="3" xfId="2" applyNumberFormat="1" applyFont="1" applyFill="1" applyBorder="1" applyAlignment="1">
      <alignment horizontal="center" vertical="center" wrapText="1"/>
    </xf>
    <xf numFmtId="0" fontId="19" fillId="122" borderId="9" xfId="2" applyNumberFormat="1" applyFont="1" applyFill="1" applyBorder="1" applyAlignment="1">
      <alignment horizontal="center" wrapText="1"/>
    </xf>
    <xf numFmtId="0" fontId="19" fillId="122" borderId="2" xfId="2" applyNumberFormat="1" applyFont="1" applyFill="1" applyBorder="1" applyAlignment="1">
      <alignment horizontal="center" wrapText="1"/>
    </xf>
    <xf numFmtId="0" fontId="19" fillId="122" borderId="6" xfId="2" applyNumberFormat="1" applyFont="1" applyFill="1" applyBorder="1" applyAlignment="1">
      <alignment horizontal="center" wrapText="1"/>
    </xf>
    <xf numFmtId="0" fontId="19" fillId="122" borderId="92" xfId="2" applyNumberFormat="1" applyFont="1" applyFill="1" applyBorder="1" applyAlignment="1">
      <alignment horizontal="center" wrapText="1"/>
    </xf>
    <xf numFmtId="0" fontId="19" fillId="122" borderId="1" xfId="2" applyNumberFormat="1" applyFont="1" applyFill="1" applyBorder="1" applyAlignment="1">
      <alignment horizontal="center" wrapText="1"/>
    </xf>
    <xf numFmtId="0" fontId="19" fillId="122" borderId="8" xfId="2" applyNumberFormat="1" applyFont="1" applyFill="1" applyBorder="1" applyAlignment="1">
      <alignment horizontal="center" wrapText="1"/>
    </xf>
    <xf numFmtId="167" fontId="20" fillId="122" borderId="3" xfId="2" applyNumberFormat="1" applyFont="1" applyFill="1" applyBorder="1" applyAlignment="1">
      <alignment horizontal="center" vertical="center" wrapText="1"/>
    </xf>
    <xf numFmtId="167" fontId="32" fillId="122" borderId="9" xfId="7" applyNumberFormat="1" applyFont="1" applyFill="1" applyBorder="1" applyAlignment="1">
      <alignment horizontal="center" vertical="center" wrapText="1"/>
    </xf>
    <xf numFmtId="167" fontId="32" fillId="122" borderId="2" xfId="7" applyNumberFormat="1" applyFont="1" applyFill="1" applyBorder="1" applyAlignment="1">
      <alignment horizontal="center" vertical="center" wrapText="1"/>
    </xf>
    <xf numFmtId="167" fontId="32" fillId="122" borderId="6" xfId="7" applyNumberFormat="1" applyFont="1" applyFill="1" applyBorder="1" applyAlignment="1">
      <alignment horizontal="center" vertical="center" wrapText="1"/>
    </xf>
    <xf numFmtId="3" fontId="26" fillId="122" borderId="3" xfId="0" applyNumberFormat="1" applyFont="1" applyFill="1" applyBorder="1" applyAlignment="1">
      <alignment horizontal="center" wrapText="1"/>
    </xf>
    <xf numFmtId="3" fontId="20" fillId="122" borderId="3" xfId="0" applyNumberFormat="1" applyFont="1" applyFill="1" applyBorder="1" applyAlignment="1">
      <alignment horizontal="center" wrapText="1"/>
    </xf>
    <xf numFmtId="0" fontId="248" fillId="122" borderId="9" xfId="7" applyFont="1" applyFill="1" applyBorder="1" applyAlignment="1">
      <alignment horizontal="center"/>
    </xf>
    <xf numFmtId="0" fontId="248" fillId="122" borderId="2" xfId="7" applyFont="1" applyFill="1" applyBorder="1" applyAlignment="1">
      <alignment horizontal="center"/>
    </xf>
    <xf numFmtId="0" fontId="248" fillId="122" borderId="6" xfId="7" applyFont="1" applyFill="1" applyBorder="1" applyAlignment="1">
      <alignment horizontal="center"/>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134" fillId="0" borderId="3" xfId="7" applyFont="1" applyFill="1" applyBorder="1" applyAlignment="1">
      <alignment horizontal="center"/>
    </xf>
    <xf numFmtId="0" fontId="241" fillId="0" borderId="0" xfId="0" applyFont="1" applyBorder="1" applyAlignment="1">
      <alignment horizontal="center"/>
    </xf>
    <xf numFmtId="0" fontId="17" fillId="0" borderId="0" xfId="0" applyFont="1" applyFill="1" applyBorder="1" applyAlignment="1">
      <alignment horizontal="left" vertical="top" wrapText="1"/>
    </xf>
    <xf numFmtId="0" fontId="246" fillId="0" borderId="72" xfId="7" applyFont="1" applyFill="1" applyBorder="1" applyAlignment="1">
      <alignment horizontal="center" vertical="center"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2" fillId="0" borderId="0" xfId="0" applyFont="1" applyFill="1" applyAlignment="1">
      <alignment horizontal="left" vertical="center" wrapText="1"/>
    </xf>
    <xf numFmtId="0" fontId="248" fillId="0" borderId="0" xfId="61" applyFont="1" applyAlignment="1">
      <alignment horizontal="left" vertical="center" wrapText="1"/>
    </xf>
    <xf numFmtId="0" fontId="242" fillId="0" borderId="0" xfId="0" applyFont="1" applyAlignment="1">
      <alignment horizontal="center"/>
    </xf>
    <xf numFmtId="3" fontId="26" fillId="63" borderId="3" xfId="0" applyNumberFormat="1" applyFont="1" applyFill="1" applyBorder="1" applyAlignment="1">
      <alignment horizontal="center" wrapText="1"/>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244" fillId="0" borderId="3" xfId="0" applyFont="1" applyFill="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3" fillId="63" borderId="3" xfId="7" applyFont="1" applyFill="1" applyBorder="1" applyAlignment="1">
      <alignment horizontal="center"/>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19" fillId="0" borderId="0" xfId="0" applyFont="1" applyFill="1" applyBorder="1" applyAlignment="1">
      <alignment horizontal="left" vertical="center" wrapText="1"/>
    </xf>
    <xf numFmtId="0" fontId="247" fillId="0" borderId="34" xfId="72" applyFont="1" applyFill="1" applyBorder="1" applyAlignment="1">
      <alignment horizontal="center" vertical="center" wrapText="1"/>
    </xf>
    <xf numFmtId="0" fontId="247" fillId="0" borderId="72" xfId="72" applyFont="1" applyFill="1" applyBorder="1" applyAlignment="1">
      <alignment horizontal="center" vertical="center" wrapText="1"/>
    </xf>
    <xf numFmtId="0" fontId="247" fillId="0" borderId="37" xfId="72" applyFont="1" applyFill="1" applyBorder="1" applyAlignment="1">
      <alignment horizontal="center" vertical="center" wrapText="1"/>
    </xf>
    <xf numFmtId="0" fontId="265" fillId="0" borderId="16" xfId="72" applyFont="1" applyBorder="1" applyAlignment="1">
      <alignment horizontal="center" vertical="center"/>
    </xf>
    <xf numFmtId="0" fontId="265" fillId="0" borderId="54" xfId="72" applyFont="1" applyBorder="1" applyAlignment="1">
      <alignment horizontal="center" vertical="center"/>
    </xf>
    <xf numFmtId="0" fontId="265" fillId="0" borderId="17" xfId="72" applyFont="1" applyBorder="1" applyAlignment="1">
      <alignment horizontal="center" vertical="center"/>
    </xf>
    <xf numFmtId="0" fontId="265" fillId="0" borderId="103" xfId="72" applyFont="1" applyBorder="1" applyAlignment="1">
      <alignment horizontal="center" vertical="center"/>
    </xf>
    <xf numFmtId="0" fontId="265" fillId="0" borderId="51" xfId="72" applyFont="1" applyBorder="1" applyAlignment="1">
      <alignment horizontal="center" vertical="center"/>
    </xf>
    <xf numFmtId="0" fontId="265" fillId="0" borderId="105" xfId="72" applyFont="1" applyBorder="1" applyAlignment="1">
      <alignment horizontal="center" vertical="center"/>
    </xf>
    <xf numFmtId="0" fontId="264" fillId="4" borderId="34" xfId="72" applyFont="1" applyFill="1" applyBorder="1" applyAlignment="1">
      <alignment horizontal="center" vertical="center" wrapText="1"/>
    </xf>
    <xf numFmtId="0" fontId="264" fillId="4" borderId="72" xfId="72" applyFont="1" applyFill="1" applyBorder="1" applyAlignment="1">
      <alignment horizontal="center" vertical="center" wrapText="1"/>
    </xf>
    <xf numFmtId="0" fontId="21" fillId="0" borderId="0" xfId="0" applyFont="1" applyFill="1" applyBorder="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20" fillId="0" borderId="0" xfId="0" applyFont="1" applyBorder="1" applyAlignment="1">
      <alignment horizontal="left"/>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3" fontId="26" fillId="122" borderId="9" xfId="0" applyNumberFormat="1" applyFont="1" applyFill="1" applyBorder="1" applyAlignment="1">
      <alignment horizontal="center" wrapText="1"/>
    </xf>
    <xf numFmtId="3" fontId="26" fillId="122" borderId="2" xfId="0" applyNumberFormat="1" applyFont="1" applyFill="1" applyBorder="1" applyAlignment="1">
      <alignment horizontal="center" wrapText="1"/>
    </xf>
    <xf numFmtId="3" fontId="26" fillId="122" borderId="6" xfId="0" applyNumberFormat="1" applyFont="1" applyFill="1" applyBorder="1" applyAlignment="1">
      <alignment horizontal="center" wrapText="1"/>
    </xf>
    <xf numFmtId="3" fontId="18" fillId="122" borderId="9" xfId="0" applyNumberFormat="1" applyFont="1" applyFill="1" applyBorder="1" applyAlignment="1">
      <alignment horizontal="center" wrapText="1"/>
    </xf>
    <xf numFmtId="3" fontId="18" fillId="122" borderId="2" xfId="0" applyNumberFormat="1" applyFont="1" applyFill="1" applyBorder="1" applyAlignment="1">
      <alignment horizontal="center" wrapText="1"/>
    </xf>
    <xf numFmtId="3" fontId="18" fillId="122" borderId="6" xfId="0" applyNumberFormat="1" applyFont="1" applyFill="1" applyBorder="1" applyAlignment="1">
      <alignment horizontal="center" wrapText="1"/>
    </xf>
    <xf numFmtId="0" fontId="15" fillId="122" borderId="3" xfId="7" applyFill="1" applyBorder="1" applyAlignment="1">
      <alignment horizontal="center"/>
    </xf>
    <xf numFmtId="0" fontId="21" fillId="0" borderId="74" xfId="3474" applyFont="1" applyBorder="1" applyAlignment="1">
      <alignment horizontal="center"/>
    </xf>
    <xf numFmtId="0" fontId="260" fillId="0" borderId="34" xfId="36333" applyFont="1" applyFill="1" applyBorder="1" applyAlignment="1">
      <alignment horizontal="center" vertical="center" wrapText="1"/>
    </xf>
    <xf numFmtId="0" fontId="260" fillId="0" borderId="72" xfId="36333" applyFont="1" applyFill="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Border="1" applyAlignment="1">
      <alignment horizontal="center"/>
    </xf>
    <xf numFmtId="3" fontId="17" fillId="0" borderId="3" xfId="3474" applyNumberFormat="1" applyFont="1" applyFill="1" applyBorder="1" applyAlignment="1">
      <alignment horizontal="center" wrapText="1"/>
    </xf>
    <xf numFmtId="3" fontId="21" fillId="7" borderId="3" xfId="3474" applyNumberFormat="1" applyFont="1" applyFill="1" applyBorder="1" applyAlignment="1">
      <alignment horizontal="center" wrapText="1"/>
    </xf>
    <xf numFmtId="0" fontId="17" fillId="7" borderId="101"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98" xfId="36333" applyFont="1" applyFill="1" applyBorder="1" applyAlignment="1">
      <alignment horizontal="left" vertical="top" wrapText="1"/>
    </xf>
    <xf numFmtId="0" fontId="22" fillId="0" borderId="20" xfId="36333" applyFont="1" applyBorder="1" applyAlignment="1">
      <alignment horizontal="left" vertical="center" wrapText="1"/>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98" xfId="36333" applyFont="1" applyBorder="1" applyAlignment="1">
      <alignment horizontal="center" vertical="center"/>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99" xfId="36333" applyFont="1" applyBorder="1" applyAlignment="1">
      <alignment horizontal="center" vertical="center" wrapText="1"/>
    </xf>
    <xf numFmtId="0" fontId="17" fillId="0" borderId="78" xfId="36333" applyFont="1" applyFill="1" applyBorder="1" applyAlignment="1">
      <alignment horizontal="left" vertical="center" wrapText="1"/>
    </xf>
    <xf numFmtId="0" fontId="17" fillId="0" borderId="102" xfId="36333" applyFont="1" applyFill="1" applyBorder="1" applyAlignment="1">
      <alignment horizontal="left" vertical="center" wrapText="1"/>
    </xf>
    <xf numFmtId="0" fontId="22" fillId="0" borderId="35" xfId="36333" applyFont="1" applyFill="1" applyBorder="1" applyAlignment="1">
      <alignment horizontal="center" vertical="center" textRotation="90"/>
    </xf>
    <xf numFmtId="0" fontId="22" fillId="0" borderId="79" xfId="36333" applyFont="1" applyFill="1" applyBorder="1" applyAlignment="1">
      <alignment horizontal="center" vertical="center" textRotation="90"/>
    </xf>
    <xf numFmtId="0" fontId="22" fillId="0" borderId="24" xfId="36333" applyFont="1" applyFill="1" applyBorder="1" applyAlignment="1">
      <alignment horizontal="center" vertical="center" textRotation="90"/>
    </xf>
    <xf numFmtId="0" fontId="22" fillId="0" borderId="73" xfId="36333" applyFont="1" applyFill="1" applyBorder="1" applyAlignment="1">
      <alignment horizontal="center" vertical="center" textRotation="90" wrapText="1"/>
    </xf>
    <xf numFmtId="0" fontId="22" fillId="0" borderId="76" xfId="36333" applyFont="1" applyFill="1" applyBorder="1" applyAlignment="1">
      <alignment horizontal="center" vertical="center" textRotation="90" wrapText="1"/>
    </xf>
    <xf numFmtId="0" fontId="22" fillId="0" borderId="107" xfId="36333" applyFont="1" applyFill="1" applyBorder="1" applyAlignment="1">
      <alignment horizontal="center" vertical="center" textRotation="90" wrapText="1"/>
    </xf>
    <xf numFmtId="43" fontId="17" fillId="0" borderId="103"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4"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5" xfId="6" applyNumberFormat="1" applyFont="1" applyFill="1" applyBorder="1" applyAlignment="1">
      <alignment horizontal="center" vertical="center"/>
    </xf>
    <xf numFmtId="0" fontId="22" fillId="0" borderId="0" xfId="36333" applyFont="1" applyBorder="1" applyAlignment="1">
      <alignment horizontal="left" vertical="center" wrapText="1"/>
    </xf>
    <xf numFmtId="0" fontId="17" fillId="0" borderId="0" xfId="36333" applyFont="1" applyBorder="1" applyAlignment="1">
      <alignment horizontal="left" vertical="center" wrapText="1"/>
    </xf>
    <xf numFmtId="0" fontId="251" fillId="0" borderId="0" xfId="36313" applyFont="1" applyBorder="1" applyAlignment="1" applyProtection="1">
      <alignment horizontal="left" vertical="top" wrapText="1"/>
    </xf>
    <xf numFmtId="0" fontId="17" fillId="121" borderId="101"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98" xfId="36333" applyFont="1" applyFill="1" applyBorder="1" applyAlignment="1">
      <alignment horizontal="left" vertical="top" wrapText="1"/>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5" xfId="6" applyNumberFormat="1" applyFont="1" applyFill="1" applyBorder="1" applyAlignment="1">
      <alignment horizontal="center" vertical="center"/>
    </xf>
    <xf numFmtId="167" fontId="22" fillId="122" borderId="94" xfId="6" applyNumberFormat="1" applyFont="1" applyFill="1" applyBorder="1" applyAlignment="1">
      <alignment horizontal="center" vertical="center"/>
    </xf>
    <xf numFmtId="167" fontId="22" fillId="122" borderId="51" xfId="6" applyNumberFormat="1" applyFont="1" applyFill="1" applyBorder="1" applyAlignment="1">
      <alignment horizontal="center" vertical="center"/>
    </xf>
    <xf numFmtId="167" fontId="22" fillId="122" borderId="105" xfId="6" applyNumberFormat="1" applyFont="1" applyFill="1" applyBorder="1" applyAlignment="1">
      <alignment horizontal="center" vertical="center"/>
    </xf>
    <xf numFmtId="0" fontId="17" fillId="122" borderId="101" xfId="36333" applyFont="1" applyFill="1" applyBorder="1" applyAlignment="1">
      <alignment horizontal="left" vertical="top" wrapText="1"/>
    </xf>
    <xf numFmtId="0" fontId="17" fillId="122" borderId="46" xfId="36333" applyFont="1" applyFill="1" applyBorder="1" applyAlignment="1">
      <alignment horizontal="left" vertical="top" wrapText="1"/>
    </xf>
    <xf numFmtId="0" fontId="17" fillId="122" borderId="98" xfId="36333" applyFont="1" applyFill="1" applyBorder="1" applyAlignment="1">
      <alignment horizontal="left" vertical="top" wrapText="1"/>
    </xf>
    <xf numFmtId="3" fontId="17" fillId="122" borderId="3" xfId="3474" applyNumberFormat="1" applyFont="1" applyFill="1" applyBorder="1" applyAlignment="1">
      <alignment horizontal="center" wrapText="1"/>
    </xf>
    <xf numFmtId="3" fontId="21" fillId="122" borderId="3" xfId="3474" applyNumberFormat="1" applyFont="1" applyFill="1" applyBorder="1" applyAlignment="1">
      <alignment horizontal="center" wrapText="1"/>
    </xf>
    <xf numFmtId="0" fontId="21" fillId="0" borderId="0" xfId="0" applyFont="1" applyBorder="1" applyAlignment="1">
      <alignment horizontal="center" vertical="center"/>
    </xf>
  </cellXfs>
  <cellStyles count="36360">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4"/>
    <cellStyle name="Comma 10 5" xfId="36320"/>
    <cellStyle name="Comma 10 6" xfId="3633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5"/>
    <cellStyle name="Normal 10 12" xfId="36321"/>
    <cellStyle name="Normal 10 13" xfId="36322"/>
    <cellStyle name="Normal 10 13 2" xfId="36337"/>
    <cellStyle name="Normal 10 14" xfId="3633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38"/>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3"/>
    <cellStyle name="Normal 2 4 22" xfId="36339"/>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24"/>
    <cellStyle name="Normal 2 72" xfId="36340"/>
    <cellStyle name="Normal 2 73" xfId="36341"/>
    <cellStyle name="Normal 2 74" xfId="36342"/>
    <cellStyle name="Normal 2 75" xfId="36343"/>
    <cellStyle name="Normal 2 76" xfId="36344"/>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6"/>
    <cellStyle name="Normal 4 14" xfId="36319"/>
    <cellStyle name="Normal 4 15" xfId="36325"/>
    <cellStyle name="Normal 4 16" xfId="36332"/>
    <cellStyle name="Normal 4 17" xfId="36334"/>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18"/>
    <cellStyle name="Normal 5 11" xfId="36331"/>
    <cellStyle name="Normal 5 12" xfId="36345"/>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28"/>
    <cellStyle name="Normal 75" xfId="36308"/>
    <cellStyle name="Normal 76" xfId="36326"/>
    <cellStyle name="Normal 77" xfId="36327"/>
    <cellStyle name="Normal 78" xfId="36346"/>
    <cellStyle name="Normal 79" xfId="36347"/>
    <cellStyle name="Normal 8" xfId="63"/>
    <cellStyle name="Normal 8 10" xfId="5013"/>
    <cellStyle name="Normal 8 11" xfId="5014"/>
    <cellStyle name="Normal 8 12" xfId="396"/>
    <cellStyle name="Normal 8 13" xfId="36329"/>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48"/>
    <cellStyle name="Normal 81" xfId="36349"/>
    <cellStyle name="Normal 82" xfId="36350"/>
    <cellStyle name="Normal 83" xfId="36351"/>
    <cellStyle name="Normal 84" xfId="36352"/>
    <cellStyle name="Normal 85" xfId="36353"/>
    <cellStyle name="Normal 86" xfId="36354"/>
    <cellStyle name="Normal 87" xfId="36355"/>
    <cellStyle name="Normal 88" xfId="36356"/>
    <cellStyle name="Normal 89" xfId="36357"/>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8"/>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3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0"/>
    <cellStyle name="Percent 23" xfId="36317"/>
    <cellStyle name="Percent 24" xfId="36359"/>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253999</xdr:colOff>
      <xdr:row>14</xdr:row>
      <xdr:rowOff>11547</xdr:rowOff>
    </xdr:from>
    <xdr:to>
      <xdr:col>7</xdr:col>
      <xdr:colOff>900544</xdr:colOff>
      <xdr:row>17</xdr:row>
      <xdr:rowOff>70099</xdr:rowOff>
    </xdr:to>
    <xdr:sp macro="" textlink="">
      <xdr:nvSpPr>
        <xdr:cNvPr id="2" name="TextBox 1"/>
        <xdr:cNvSpPr txBox="1"/>
      </xdr:nvSpPr>
      <xdr:spPr>
        <a:xfrm>
          <a:off x="253999" y="3076865"/>
          <a:ext cx="19679227" cy="578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GB" sz="1800" b="1">
              <a:solidFill>
                <a:srgbClr val="FF0000"/>
              </a:solidFill>
            </a:rPr>
            <a:t>Note: If the total complaints in Category 2, 3 and 4 are not equal to the Category 1 amount, an error will be flagged in the validation column (as complaints in these categories must be equal to Category 1)</a:t>
          </a:r>
        </a:p>
      </xdr:txBody>
    </xdr:sp>
    <xdr:clientData/>
  </xdr:twoCellAnchor>
  <xdr:twoCellAnchor>
    <xdr:from>
      <xdr:col>0</xdr:col>
      <xdr:colOff>242455</xdr:colOff>
      <xdr:row>11</xdr:row>
      <xdr:rowOff>92364</xdr:rowOff>
    </xdr:from>
    <xdr:to>
      <xdr:col>3</xdr:col>
      <xdr:colOff>992909</xdr:colOff>
      <xdr:row>13</xdr:row>
      <xdr:rowOff>265547</xdr:rowOff>
    </xdr:to>
    <xdr:sp macro="" textlink="">
      <xdr:nvSpPr>
        <xdr:cNvPr id="3" name="TextBox 2"/>
        <xdr:cNvSpPr txBox="1"/>
      </xdr:nvSpPr>
      <xdr:spPr>
        <a:xfrm>
          <a:off x="242455" y="2343728"/>
          <a:ext cx="11025909" cy="60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GB" sz="1800" b="1">
              <a:solidFill>
                <a:srgbClr val="FF0000"/>
              </a:solidFill>
            </a:rPr>
            <a:t>Note: that Suppliers must include all complaints for the Greater Belfast, Ten Towns &amp; West Areas in this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124732</xdr:rowOff>
    </xdr:from>
    <xdr:to>
      <xdr:col>8</xdr:col>
      <xdr:colOff>13607</xdr:colOff>
      <xdr:row>71</xdr:row>
      <xdr:rowOff>43090</xdr:rowOff>
    </xdr:to>
    <xdr:sp macro="" textlink="">
      <xdr:nvSpPr>
        <xdr:cNvPr id="2" name="Text Box 2"/>
        <xdr:cNvSpPr txBox="1">
          <a:spLocks noChangeArrowheads="1"/>
        </xdr:cNvSpPr>
      </xdr:nvSpPr>
      <xdr:spPr bwMode="auto">
        <a:xfrm>
          <a:off x="756557" y="13570857"/>
          <a:ext cx="10591800" cy="1823358"/>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756557" y="13453382"/>
          <a:ext cx="10563225" cy="1823358"/>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uregni.gov.uk/sites/uregni.gov.uk/files/media-files/REMM%20Retail%20Margin%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uregni.gov.uk/sites/uregni.gov.uk/files/media-files/REMM%20Retail%20Margin%20Methodology.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uregni.gov.uk/sites/uregni.gov.uk/files/media-files/REMM%20Retail%20Margin%20Methodology.pdf"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view="pageBreakPreview" zoomScale="55" zoomScaleNormal="100" zoomScaleSheetLayoutView="55" workbookViewId="0">
      <selection activeCell="B13" sqref="B13"/>
    </sheetView>
  </sheetViews>
  <sheetFormatPr defaultColWidth="8.88671875" defaultRowHeight="15"/>
  <cols>
    <col min="1" max="1" width="4.21875" style="38" customWidth="1"/>
    <col min="2" max="2" width="10" style="166" customWidth="1"/>
    <col min="3" max="3" width="29" style="166" customWidth="1"/>
    <col min="4" max="4" width="13.44140625" style="38" customWidth="1"/>
    <col min="5" max="5" width="19.77734375" style="38" customWidth="1"/>
    <col min="6" max="6" width="66.77734375" style="38" customWidth="1"/>
    <col min="7" max="7" width="5" style="38" customWidth="1"/>
    <col min="8" max="8" width="8.88671875" style="38"/>
    <col min="9" max="9" width="13.6640625" style="38" customWidth="1"/>
    <col min="10" max="16384" width="8.88671875" style="38"/>
  </cols>
  <sheetData>
    <row r="1" spans="1:10" s="70" customFormat="1" ht="6.75" customHeight="1">
      <c r="B1" s="160"/>
      <c r="C1" s="160"/>
    </row>
    <row r="2" spans="1:10" s="70" customFormat="1" ht="33.75" customHeight="1">
      <c r="B2" s="160"/>
      <c r="C2" s="160"/>
      <c r="F2" s="505" t="s">
        <v>415</v>
      </c>
    </row>
    <row r="3" spans="1:10" s="161" customFormat="1" ht="28.5" customHeight="1">
      <c r="B3" s="588" t="s">
        <v>331</v>
      </c>
      <c r="C3" s="588"/>
      <c r="D3" s="588"/>
      <c r="E3" s="588"/>
      <c r="F3" s="588"/>
    </row>
    <row r="4" spans="1:10" s="161" customFormat="1" ht="33" customHeight="1">
      <c r="B4" s="588" t="s">
        <v>62</v>
      </c>
      <c r="C4" s="588"/>
      <c r="D4" s="588"/>
      <c r="E4" s="588"/>
      <c r="F4" s="588"/>
    </row>
    <row r="5" spans="1:10" s="70" customFormat="1" ht="22.5" customHeight="1">
      <c r="B5" s="160"/>
      <c r="C5" s="160"/>
    </row>
    <row r="6" spans="1:10" s="170" customFormat="1" ht="31.5" customHeight="1">
      <c r="B6" s="589" t="s">
        <v>63</v>
      </c>
      <c r="C6" s="589"/>
      <c r="D6" s="589"/>
      <c r="E6" s="589"/>
      <c r="F6" s="589"/>
      <c r="G6" s="162"/>
      <c r="H6" s="162"/>
      <c r="I6" s="162"/>
      <c r="J6" s="162"/>
    </row>
    <row r="7" spans="1:10" s="170" customFormat="1" ht="23.25" customHeight="1">
      <c r="B7" s="590" t="s">
        <v>360</v>
      </c>
      <c r="C7" s="590"/>
      <c r="D7" s="590"/>
      <c r="E7" s="590"/>
      <c r="F7" s="590"/>
    </row>
    <row r="8" spans="1:10" s="170" customFormat="1"/>
    <row r="9" spans="1:10" s="170" customFormat="1" ht="27" customHeight="1">
      <c r="B9" s="591" t="s">
        <v>140</v>
      </c>
      <c r="C9" s="591"/>
      <c r="D9" s="591"/>
      <c r="E9" s="592" t="s">
        <v>141</v>
      </c>
      <c r="F9" s="592"/>
    </row>
    <row r="10" spans="1:10" s="70" customFormat="1">
      <c r="B10" s="170"/>
      <c r="C10" s="170"/>
    </row>
    <row r="11" spans="1:10" s="70" customFormat="1" ht="30" customHeight="1">
      <c r="B11" s="170"/>
      <c r="C11" s="170"/>
    </row>
    <row r="12" spans="1:10" s="70" customFormat="1" ht="47.25" customHeight="1">
      <c r="A12" s="159"/>
      <c r="B12" s="163" t="s">
        <v>212</v>
      </c>
      <c r="C12" s="593" t="s">
        <v>92</v>
      </c>
      <c r="D12" s="594"/>
      <c r="E12" s="164" t="s">
        <v>126</v>
      </c>
      <c r="F12" s="164" t="s">
        <v>315</v>
      </c>
      <c r="I12" s="311"/>
    </row>
    <row r="13" spans="1:10" s="158" customFormat="1" ht="144.75" customHeight="1">
      <c r="B13" s="165">
        <v>1</v>
      </c>
      <c r="C13" s="565" t="s">
        <v>100</v>
      </c>
      <c r="D13" s="566"/>
      <c r="E13" s="508" t="s">
        <v>144</v>
      </c>
      <c r="F13" s="459" t="s">
        <v>333</v>
      </c>
    </row>
    <row r="14" spans="1:10" s="158" customFormat="1" ht="93" customHeight="1">
      <c r="B14" s="165">
        <v>2</v>
      </c>
      <c r="C14" s="565" t="s">
        <v>101</v>
      </c>
      <c r="D14" s="566"/>
      <c r="E14" s="508" t="s">
        <v>145</v>
      </c>
      <c r="F14" s="459" t="s">
        <v>334</v>
      </c>
    </row>
    <row r="15" spans="1:10" s="158" customFormat="1" ht="123" customHeight="1">
      <c r="B15" s="165">
        <v>3</v>
      </c>
      <c r="C15" s="565" t="s">
        <v>361</v>
      </c>
      <c r="D15" s="566"/>
      <c r="E15" s="508" t="s">
        <v>395</v>
      </c>
      <c r="F15" s="459" t="s">
        <v>333</v>
      </c>
    </row>
    <row r="16" spans="1:10" s="158" customFormat="1" ht="43.5" customHeight="1">
      <c r="B16" s="256">
        <v>4</v>
      </c>
      <c r="C16" s="565" t="s">
        <v>362</v>
      </c>
      <c r="D16" s="566"/>
      <c r="E16" s="508" t="s">
        <v>142</v>
      </c>
      <c r="F16" s="459" t="s">
        <v>297</v>
      </c>
    </row>
    <row r="17" spans="2:9" s="158" customFormat="1" ht="43.5" customHeight="1">
      <c r="B17" s="165">
        <v>5</v>
      </c>
      <c r="C17" s="565" t="s">
        <v>363</v>
      </c>
      <c r="D17" s="566"/>
      <c r="E17" s="508" t="s">
        <v>146</v>
      </c>
      <c r="F17" s="459" t="s">
        <v>298</v>
      </c>
    </row>
    <row r="18" spans="2:9" s="158" customFormat="1" ht="43.5" customHeight="1">
      <c r="B18" s="165">
        <v>6</v>
      </c>
      <c r="C18" s="565" t="s">
        <v>364</v>
      </c>
      <c r="D18" s="566"/>
      <c r="E18" s="508" t="s">
        <v>196</v>
      </c>
      <c r="F18" s="459" t="s">
        <v>299</v>
      </c>
    </row>
    <row r="19" spans="2:9" s="158" customFormat="1" ht="43.5" customHeight="1">
      <c r="B19" s="165">
        <v>7</v>
      </c>
      <c r="C19" s="565" t="s">
        <v>111</v>
      </c>
      <c r="D19" s="566"/>
      <c r="E19" s="508" t="s">
        <v>147</v>
      </c>
      <c r="F19" s="459" t="s">
        <v>300</v>
      </c>
    </row>
    <row r="20" spans="2:9" s="158" customFormat="1" ht="43.5" customHeight="1">
      <c r="B20" s="165">
        <v>8</v>
      </c>
      <c r="C20" s="565" t="s">
        <v>112</v>
      </c>
      <c r="D20" s="566"/>
      <c r="E20" s="508" t="s">
        <v>148</v>
      </c>
      <c r="F20" s="459" t="s">
        <v>300</v>
      </c>
    </row>
    <row r="21" spans="2:9" s="158" customFormat="1" ht="43.5" customHeight="1">
      <c r="B21" s="165">
        <v>9</v>
      </c>
      <c r="C21" s="565" t="s">
        <v>365</v>
      </c>
      <c r="D21" s="566"/>
      <c r="E21" s="508" t="s">
        <v>396</v>
      </c>
      <c r="F21" s="459" t="s">
        <v>300</v>
      </c>
    </row>
    <row r="22" spans="2:9" s="158" customFormat="1" ht="43.5" customHeight="1">
      <c r="B22" s="165">
        <v>10</v>
      </c>
      <c r="C22" s="565" t="s">
        <v>201</v>
      </c>
      <c r="D22" s="566"/>
      <c r="E22" s="508" t="s">
        <v>306</v>
      </c>
      <c r="F22" s="459" t="s">
        <v>356</v>
      </c>
    </row>
    <row r="23" spans="2:9" s="158" customFormat="1" ht="43.5" customHeight="1">
      <c r="B23" s="165">
        <v>11</v>
      </c>
      <c r="C23" s="565" t="s">
        <v>202</v>
      </c>
      <c r="D23" s="566"/>
      <c r="E23" s="508" t="s">
        <v>308</v>
      </c>
      <c r="F23" s="459" t="s">
        <v>356</v>
      </c>
    </row>
    <row r="24" spans="2:9" s="158" customFormat="1" ht="43.5" customHeight="1">
      <c r="B24" s="165">
        <v>12</v>
      </c>
      <c r="C24" s="565" t="s">
        <v>366</v>
      </c>
      <c r="D24" s="566"/>
      <c r="E24" s="508" t="s">
        <v>399</v>
      </c>
      <c r="F24" s="459" t="s">
        <v>356</v>
      </c>
    </row>
    <row r="25" spans="2:9" s="158" customFormat="1" ht="43.5" customHeight="1">
      <c r="B25" s="165">
        <v>13</v>
      </c>
      <c r="C25" s="565" t="s">
        <v>125</v>
      </c>
      <c r="D25" s="566"/>
      <c r="E25" s="508" t="s">
        <v>93</v>
      </c>
      <c r="F25" s="459" t="s">
        <v>357</v>
      </c>
    </row>
    <row r="26" spans="2:9" s="158" customFormat="1" ht="32.25" customHeight="1">
      <c r="B26" s="167"/>
      <c r="C26" s="167"/>
      <c r="D26" s="168"/>
      <c r="E26" s="327"/>
      <c r="F26" s="168"/>
    </row>
    <row r="27" spans="2:9" s="158" customFormat="1" ht="15.75">
      <c r="B27" s="573" t="s">
        <v>128</v>
      </c>
      <c r="C27" s="574"/>
      <c r="D27" s="574"/>
      <c r="E27" s="574"/>
      <c r="F27" s="575"/>
    </row>
    <row r="28" spans="2:9" s="158" customFormat="1" ht="29.25" customHeight="1">
      <c r="B28" s="576" t="s">
        <v>337</v>
      </c>
      <c r="C28" s="577"/>
      <c r="D28" s="577"/>
      <c r="E28" s="577"/>
      <c r="F28" s="578"/>
      <c r="I28" s="312"/>
    </row>
    <row r="29" spans="2:9" s="158" customFormat="1" ht="11.25" customHeight="1">
      <c r="B29" s="331"/>
      <c r="C29" s="332"/>
      <c r="D29" s="333"/>
      <c r="E29" s="332"/>
      <c r="F29" s="333"/>
      <c r="I29" s="312"/>
    </row>
    <row r="30" spans="2:9" s="337" customFormat="1" ht="60.75" customHeight="1">
      <c r="B30" s="585" t="s">
        <v>338</v>
      </c>
      <c r="C30" s="586"/>
      <c r="D30" s="587"/>
      <c r="E30" s="585" t="s">
        <v>203</v>
      </c>
      <c r="F30" s="587"/>
      <c r="I30" s="338"/>
    </row>
    <row r="31" spans="2:9">
      <c r="B31" s="579" t="s">
        <v>204</v>
      </c>
      <c r="C31" s="580"/>
      <c r="D31" s="581"/>
      <c r="E31" s="339" t="s">
        <v>206</v>
      </c>
      <c r="F31" s="336"/>
    </row>
    <row r="32" spans="2:9">
      <c r="B32" s="579" t="s">
        <v>205</v>
      </c>
      <c r="C32" s="580"/>
      <c r="D32" s="581"/>
      <c r="E32" s="339" t="s">
        <v>210</v>
      </c>
      <c r="F32" s="336"/>
    </row>
    <row r="33" spans="2:9">
      <c r="B33" s="579" t="s">
        <v>207</v>
      </c>
      <c r="C33" s="580"/>
      <c r="D33" s="581"/>
      <c r="E33" s="339" t="s">
        <v>208</v>
      </c>
      <c r="F33" s="336"/>
    </row>
    <row r="34" spans="2:9">
      <c r="B34" s="579" t="s">
        <v>209</v>
      </c>
      <c r="C34" s="580"/>
      <c r="D34" s="581"/>
      <c r="E34" s="339" t="s">
        <v>211</v>
      </c>
      <c r="F34" s="336"/>
    </row>
    <row r="35" spans="2:9">
      <c r="B35" s="328"/>
      <c r="C35" s="329"/>
      <c r="D35" s="330"/>
      <c r="E35" s="329"/>
      <c r="F35" s="330"/>
    </row>
    <row r="36" spans="2:9">
      <c r="B36" s="240"/>
      <c r="C36" s="334"/>
      <c r="D36" s="241"/>
      <c r="E36" s="241"/>
      <c r="F36" s="242"/>
    </row>
    <row r="38" spans="2:9" ht="15.75">
      <c r="B38" s="245" t="s">
        <v>149</v>
      </c>
      <c r="C38" s="335"/>
      <c r="D38" s="246"/>
      <c r="E38" s="247"/>
      <c r="F38" s="248"/>
    </row>
    <row r="39" spans="2:9" ht="59.25" customHeight="1">
      <c r="B39" s="567" t="s">
        <v>341</v>
      </c>
      <c r="C39" s="568"/>
      <c r="D39" s="568"/>
      <c r="E39" s="568"/>
      <c r="F39" s="569"/>
    </row>
    <row r="40" spans="2:9" s="166" customFormat="1" ht="39.75" customHeight="1">
      <c r="B40" s="567" t="s">
        <v>355</v>
      </c>
      <c r="C40" s="568"/>
      <c r="D40" s="568"/>
      <c r="E40" s="568"/>
      <c r="F40" s="569"/>
    </row>
    <row r="41" spans="2:9" s="166" customFormat="1" ht="32.1" customHeight="1">
      <c r="B41" s="567" t="s">
        <v>339</v>
      </c>
      <c r="C41" s="568"/>
      <c r="D41" s="568"/>
      <c r="E41" s="568"/>
      <c r="F41" s="569"/>
    </row>
    <row r="42" spans="2:9" s="166" customFormat="1" ht="32.1" customHeight="1">
      <c r="B42" s="567" t="s">
        <v>340</v>
      </c>
      <c r="C42" s="568"/>
      <c r="D42" s="568"/>
      <c r="E42" s="568"/>
      <c r="F42" s="569"/>
    </row>
    <row r="43" spans="2:9" s="166" customFormat="1" ht="32.1" customHeight="1">
      <c r="B43" s="567" t="s">
        <v>367</v>
      </c>
      <c r="C43" s="568"/>
      <c r="D43" s="568"/>
      <c r="E43" s="568"/>
      <c r="F43" s="569"/>
    </row>
    <row r="44" spans="2:9" s="166" customFormat="1" ht="32.1" customHeight="1">
      <c r="B44" s="567" t="s">
        <v>368</v>
      </c>
      <c r="C44" s="568"/>
      <c r="D44" s="568"/>
      <c r="E44" s="568"/>
      <c r="F44" s="569"/>
    </row>
    <row r="45" spans="2:9" s="166" customFormat="1" ht="32.1" customHeight="1">
      <c r="B45" s="567" t="s">
        <v>369</v>
      </c>
      <c r="C45" s="568"/>
      <c r="D45" s="568"/>
      <c r="E45" s="568"/>
      <c r="F45" s="569"/>
      <c r="I45" s="338"/>
    </row>
    <row r="46" spans="2:9" s="166" customFormat="1" ht="19.5" customHeight="1">
      <c r="B46" s="582" t="s">
        <v>370</v>
      </c>
      <c r="C46" s="583"/>
      <c r="D46" s="583"/>
      <c r="E46" s="583"/>
      <c r="F46" s="584"/>
      <c r="I46" s="338"/>
    </row>
    <row r="47" spans="2:9" s="166" customFormat="1" ht="32.1" customHeight="1">
      <c r="B47" s="570" t="s">
        <v>371</v>
      </c>
      <c r="C47" s="571"/>
      <c r="D47" s="571"/>
      <c r="E47" s="571"/>
      <c r="F47" s="572"/>
    </row>
    <row r="48" spans="2:9">
      <c r="C48" s="460"/>
    </row>
    <row r="49" spans="1:6">
      <c r="C49" s="460"/>
    </row>
    <row r="50" spans="1:6" ht="20.25">
      <c r="A50" s="70"/>
      <c r="B50" s="550" t="s">
        <v>407</v>
      </c>
      <c r="C50" s="551"/>
      <c r="D50" s="551"/>
      <c r="E50" s="551"/>
      <c r="F50" s="552"/>
    </row>
    <row r="51" spans="1:6" ht="31.5" customHeight="1">
      <c r="A51" s="70"/>
      <c r="B51" s="553" t="s">
        <v>400</v>
      </c>
      <c r="C51" s="554"/>
      <c r="D51" s="554"/>
      <c r="E51" s="554"/>
      <c r="F51" s="555"/>
    </row>
    <row r="52" spans="1:6" ht="31.5">
      <c r="A52" s="70"/>
      <c r="B52" s="502" t="s">
        <v>401</v>
      </c>
      <c r="C52" s="556" t="s">
        <v>402</v>
      </c>
      <c r="D52" s="557"/>
      <c r="E52" s="558"/>
      <c r="F52" s="507" t="s">
        <v>403</v>
      </c>
    </row>
    <row r="53" spans="1:6">
      <c r="A53" s="70"/>
      <c r="B53" s="503">
        <v>1</v>
      </c>
      <c r="C53" s="504" t="s">
        <v>404</v>
      </c>
      <c r="D53" s="509"/>
      <c r="E53" s="510"/>
      <c r="F53" s="506">
        <v>42551</v>
      </c>
    </row>
    <row r="54" spans="1:6" ht="90" customHeight="1">
      <c r="A54" s="70"/>
      <c r="B54" s="503">
        <v>2</v>
      </c>
      <c r="C54" s="562" t="s">
        <v>408</v>
      </c>
      <c r="D54" s="563"/>
      <c r="E54" s="564"/>
      <c r="F54" s="516">
        <v>42724</v>
      </c>
    </row>
    <row r="55" spans="1:6" ht="51.75" customHeight="1">
      <c r="A55" s="70"/>
      <c r="B55" s="541">
        <v>3</v>
      </c>
      <c r="C55" s="559" t="s">
        <v>410</v>
      </c>
      <c r="D55" s="560"/>
      <c r="E55" s="561"/>
      <c r="F55" s="542">
        <v>44187</v>
      </c>
    </row>
    <row r="56" spans="1:6">
      <c r="A56" s="70"/>
      <c r="B56" s="503"/>
      <c r="C56" s="562"/>
      <c r="D56" s="563"/>
      <c r="E56" s="564"/>
      <c r="F56" s="511"/>
    </row>
    <row r="57" spans="1:6">
      <c r="C57" s="460"/>
    </row>
    <row r="58" spans="1:6">
      <c r="C58" s="460"/>
    </row>
    <row r="59" spans="1:6">
      <c r="C59" s="460"/>
    </row>
    <row r="60" spans="1:6">
      <c r="C60" s="460"/>
    </row>
    <row r="61" spans="1:6">
      <c r="C61" s="460"/>
    </row>
    <row r="62" spans="1:6">
      <c r="C62" s="460"/>
    </row>
    <row r="63" spans="1:6">
      <c r="C63" s="460"/>
    </row>
    <row r="64" spans="1:6">
      <c r="C64" s="460"/>
    </row>
    <row r="65" spans="3:3">
      <c r="C65" s="460"/>
    </row>
    <row r="66" spans="3:3">
      <c r="C66" s="460"/>
    </row>
    <row r="67" spans="3:3">
      <c r="C67" s="460"/>
    </row>
    <row r="68" spans="3:3">
      <c r="C68" s="460"/>
    </row>
    <row r="69" spans="3:3">
      <c r="C69" s="460"/>
    </row>
    <row r="70" spans="3:3">
      <c r="C70" s="460"/>
    </row>
    <row r="71" spans="3:3">
      <c r="C71" s="460"/>
    </row>
    <row r="72" spans="3:3">
      <c r="C72" s="460"/>
    </row>
    <row r="73" spans="3:3">
      <c r="C73" s="460"/>
    </row>
    <row r="74" spans="3:3">
      <c r="C74" s="460"/>
    </row>
    <row r="75" spans="3:3">
      <c r="C75" s="460"/>
    </row>
    <row r="76" spans="3:3">
      <c r="C76" s="460"/>
    </row>
    <row r="77" spans="3:3">
      <c r="C77" s="460"/>
    </row>
    <row r="78" spans="3:3">
      <c r="C78" s="460"/>
    </row>
    <row r="79" spans="3:3">
      <c r="C79" s="460"/>
    </row>
    <row r="80" spans="3:3">
      <c r="C80" s="460"/>
    </row>
    <row r="81" spans="3:3">
      <c r="C81" s="460"/>
    </row>
    <row r="82" spans="3:3">
      <c r="C82" s="460"/>
    </row>
    <row r="83" spans="3:3">
      <c r="C83" s="460"/>
    </row>
    <row r="84" spans="3:3">
      <c r="C84" s="460"/>
    </row>
    <row r="85" spans="3:3">
      <c r="C85" s="460"/>
    </row>
    <row r="86" spans="3:3">
      <c r="C86" s="460"/>
    </row>
    <row r="87" spans="3:3">
      <c r="C87" s="460"/>
    </row>
    <row r="88" spans="3:3">
      <c r="C88" s="460"/>
    </row>
    <row r="89" spans="3:3">
      <c r="C89" s="460"/>
    </row>
  </sheetData>
  <mergeCells count="43">
    <mergeCell ref="C12:D12"/>
    <mergeCell ref="C16:D16"/>
    <mergeCell ref="C13:D13"/>
    <mergeCell ref="C14:D14"/>
    <mergeCell ref="C17:D17"/>
    <mergeCell ref="C15:D15"/>
    <mergeCell ref="B3:F3"/>
    <mergeCell ref="B4:F4"/>
    <mergeCell ref="B6:F6"/>
    <mergeCell ref="B7:F7"/>
    <mergeCell ref="B9:D9"/>
    <mergeCell ref="E9:F9"/>
    <mergeCell ref="B47:F47"/>
    <mergeCell ref="B40:F40"/>
    <mergeCell ref="B41:F41"/>
    <mergeCell ref="B27:F27"/>
    <mergeCell ref="B28:F28"/>
    <mergeCell ref="B31:D31"/>
    <mergeCell ref="B34:D34"/>
    <mergeCell ref="B33:D33"/>
    <mergeCell ref="B32:D32"/>
    <mergeCell ref="B39:F39"/>
    <mergeCell ref="B46:F46"/>
    <mergeCell ref="B30:D30"/>
    <mergeCell ref="E30:F30"/>
    <mergeCell ref="B45:F45"/>
    <mergeCell ref="B42:F42"/>
    <mergeCell ref="B44:F44"/>
    <mergeCell ref="C21:D21"/>
    <mergeCell ref="C24:D24"/>
    <mergeCell ref="B43:F43"/>
    <mergeCell ref="C25:D25"/>
    <mergeCell ref="C18:D18"/>
    <mergeCell ref="C19:D19"/>
    <mergeCell ref="C20:D20"/>
    <mergeCell ref="C22:D22"/>
    <mergeCell ref="C23:D23"/>
    <mergeCell ref="B50:F50"/>
    <mergeCell ref="B51:F51"/>
    <mergeCell ref="C52:E52"/>
    <mergeCell ref="C55:E55"/>
    <mergeCell ref="C56:E56"/>
    <mergeCell ref="C54:E54"/>
  </mergeCells>
  <hyperlinks>
    <hyperlink ref="E16" location="'Market Shares'!A1" display="Market Shares"/>
    <hyperlink ref="E13" location="'Switching G.Belfast'!A1" display="Switching G.Belfast"/>
    <hyperlink ref="E14" location="'Switching TenTowns'!A1" display="Switching TenTowns"/>
    <hyperlink ref="E17" location="'Diversity of Tariffs'!A1" display="Diversity of Tariffs"/>
    <hyperlink ref="E19" location="'Final Prices G.Belfast'!A1" display="Final Prices G.Belfast"/>
    <hyperlink ref="E20" location="'Final Prices TenTowns'!A1" display="Final Prices TenTowns"/>
    <hyperlink ref="E25" location="SoD!A1" display="Statement of Definitions"/>
    <hyperlink ref="E18" location="Complaints!A1" display="Complaints"/>
    <hyperlink ref="E22" location="'Retail Margins G.Belfast'!A1" display="Retail Margins G.Belfast"/>
    <hyperlink ref="E23" location="'Retail Margins TenTowns'!A1" display="Retail Margins TenTowns"/>
    <hyperlink ref="B47" r:id="rId1" display="https://www.uregni.gov.uk/sites/uregni.gov.uk/files/media-files/REMM%20final%20decisions.pdf"/>
    <hyperlink ref="E15" location="'Switching West'!A1" display="Switching West"/>
    <hyperlink ref="E21" location="'Final Prices West'!A1" display="Final Prices West"/>
    <hyperlink ref="E24" location="'Retail Margins West'!A1" display="Retail Margins West"/>
  </hyperlinks>
  <pageMargins left="0.74803149606299213" right="0.74803149606299213" top="0.98425196850393704" bottom="0.98425196850393704" header="0.51181102362204722" footer="0.51181102362204722"/>
  <pageSetup paperSize="9" scale="35"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40" zoomScaleNormal="100" zoomScaleSheetLayoutView="40" workbookViewId="0">
      <selection activeCell="L17" sqref="L17"/>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607" t="s">
        <v>62</v>
      </c>
      <c r="E2" s="607"/>
      <c r="F2" s="607"/>
      <c r="G2" s="607"/>
      <c r="H2" s="607"/>
      <c r="I2" s="112"/>
      <c r="J2" s="89"/>
      <c r="K2" s="115"/>
      <c r="L2" s="21"/>
      <c r="M2" s="115"/>
    </row>
    <row r="3" spans="1:13" ht="15.75" thickBot="1">
      <c r="A3" s="174"/>
      <c r="B3" s="175"/>
      <c r="C3" s="175"/>
      <c r="D3" s="94"/>
      <c r="E3" s="94"/>
      <c r="F3" s="94"/>
      <c r="G3" s="94"/>
      <c r="H3" s="94"/>
      <c r="I3" s="206"/>
      <c r="J3" s="207"/>
    </row>
    <row r="4" spans="1:13" ht="20.25" customHeight="1">
      <c r="A4" s="174"/>
      <c r="B4" s="175"/>
      <c r="C4" s="612" t="s">
        <v>63</v>
      </c>
      <c r="D4" s="612"/>
      <c r="E4" s="612"/>
      <c r="F4" s="612"/>
      <c r="G4" s="612"/>
      <c r="H4" s="612"/>
      <c r="I4" s="92"/>
      <c r="J4" s="83"/>
      <c r="K4" s="115"/>
      <c r="L4" s="608" t="s">
        <v>316</v>
      </c>
      <c r="M4" s="115"/>
    </row>
    <row r="5" spans="1:13" ht="18.75" customHeight="1">
      <c r="A5" s="174"/>
      <c r="B5" s="175"/>
      <c r="C5" s="613" t="s">
        <v>372</v>
      </c>
      <c r="D5" s="613"/>
      <c r="E5" s="613"/>
      <c r="F5" s="613"/>
      <c r="G5" s="613"/>
      <c r="H5" s="613"/>
      <c r="I5" s="92"/>
      <c r="J5" s="83"/>
      <c r="K5" s="115"/>
      <c r="L5" s="609"/>
      <c r="M5" s="115"/>
    </row>
    <row r="6" spans="1:13" ht="18.75" customHeight="1">
      <c r="A6" s="174"/>
      <c r="B6" s="175"/>
      <c r="C6" s="208"/>
      <c r="D6" s="64"/>
      <c r="E6" s="64"/>
      <c r="F6" s="64"/>
      <c r="G6" s="64"/>
      <c r="H6" s="64"/>
      <c r="I6" s="92"/>
      <c r="J6" s="83"/>
      <c r="K6" s="115"/>
      <c r="L6" s="609"/>
      <c r="M6" s="115"/>
    </row>
    <row r="7" spans="1:13" ht="18.75" customHeight="1">
      <c r="A7" s="174"/>
      <c r="B7" s="175"/>
      <c r="C7" s="614" t="s">
        <v>88</v>
      </c>
      <c r="D7" s="614"/>
      <c r="E7" s="614"/>
      <c r="F7" s="614"/>
      <c r="G7" s="614"/>
      <c r="H7" s="614"/>
      <c r="I7" s="92"/>
      <c r="J7" s="83"/>
      <c r="K7" s="115"/>
      <c r="L7" s="609"/>
      <c r="M7" s="115"/>
    </row>
    <row r="8" spans="1:13" ht="18.75" customHeight="1">
      <c r="A8" s="174"/>
      <c r="B8" s="175"/>
      <c r="C8" s="615" t="s">
        <v>89</v>
      </c>
      <c r="D8" s="616"/>
      <c r="E8" s="617"/>
      <c r="F8" s="618"/>
      <c r="G8" s="618"/>
      <c r="H8" s="619"/>
      <c r="I8" s="92"/>
      <c r="J8" s="83"/>
      <c r="K8" s="115"/>
      <c r="L8" s="609"/>
      <c r="M8" s="115"/>
    </row>
    <row r="9" spans="1:13" ht="18.75" customHeight="1">
      <c r="A9" s="174"/>
      <c r="B9" s="175"/>
      <c r="C9" s="615" t="s">
        <v>91</v>
      </c>
      <c r="D9" s="616"/>
      <c r="E9" s="617"/>
      <c r="F9" s="618"/>
      <c r="G9" s="618"/>
      <c r="H9" s="619"/>
      <c r="I9" s="92"/>
      <c r="J9" s="83"/>
      <c r="K9" s="115"/>
      <c r="L9" s="609"/>
      <c r="M9" s="115"/>
    </row>
    <row r="10" spans="1:13" ht="18.75" customHeight="1">
      <c r="A10" s="174"/>
      <c r="B10" s="175"/>
      <c r="C10" s="597" t="s">
        <v>90</v>
      </c>
      <c r="D10" s="598"/>
      <c r="E10" s="617"/>
      <c r="F10" s="618"/>
      <c r="G10" s="618"/>
      <c r="H10" s="619"/>
      <c r="I10" s="92"/>
      <c r="J10" s="83"/>
      <c r="K10" s="115"/>
      <c r="L10" s="609"/>
      <c r="M10" s="115"/>
    </row>
    <row r="11" spans="1:13" ht="18.75" customHeight="1">
      <c r="A11" s="174"/>
      <c r="B11" s="175"/>
      <c r="C11" s="208"/>
      <c r="D11" s="64"/>
      <c r="E11" s="64"/>
      <c r="F11" s="64"/>
      <c r="G11" s="64"/>
      <c r="H11" s="64"/>
      <c r="I11" s="92"/>
      <c r="J11" s="83"/>
      <c r="K11" s="115"/>
      <c r="L11" s="609"/>
      <c r="M11" s="115"/>
    </row>
    <row r="12" spans="1:13" s="208" customFormat="1" ht="26.25" customHeight="1" thickBot="1">
      <c r="A12" s="209"/>
      <c r="D12" s="64"/>
      <c r="E12" s="64"/>
      <c r="F12" s="64"/>
      <c r="G12" s="64"/>
      <c r="H12" s="64"/>
      <c r="I12" s="65"/>
      <c r="J12" s="132"/>
      <c r="K12" s="65"/>
      <c r="L12" s="610"/>
      <c r="M12" s="65"/>
    </row>
    <row r="13" spans="1:13" ht="20.25">
      <c r="A13" s="174"/>
      <c r="B13" s="175"/>
      <c r="C13" s="644" t="s">
        <v>100</v>
      </c>
      <c r="D13" s="644"/>
      <c r="E13" s="644"/>
      <c r="F13" s="644"/>
      <c r="G13" s="644"/>
      <c r="H13" s="644"/>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37" t="s">
        <v>70</v>
      </c>
      <c r="D17" s="638"/>
      <c r="E17" s="639"/>
      <c r="F17" s="641" t="s">
        <v>373</v>
      </c>
      <c r="G17" s="642"/>
      <c r="H17" s="643"/>
      <c r="I17" s="86"/>
      <c r="J17" s="86"/>
      <c r="K17" s="22"/>
      <c r="L17" s="22"/>
      <c r="M17" s="22"/>
    </row>
    <row r="18" spans="1:14" s="215" customFormat="1" ht="67.5" customHeight="1">
      <c r="A18" s="209"/>
      <c r="B18" s="209"/>
      <c r="C18" s="623" t="s">
        <v>184</v>
      </c>
      <c r="D18" s="648" t="s">
        <v>214</v>
      </c>
      <c r="E18" s="649"/>
      <c r="F18" s="604"/>
      <c r="G18" s="605"/>
      <c r="H18" s="606"/>
      <c r="I18" s="87"/>
      <c r="J18" s="87"/>
      <c r="K18" s="81"/>
      <c r="L18" s="620" t="s">
        <v>287</v>
      </c>
      <c r="M18" s="81"/>
      <c r="N18" s="171"/>
    </row>
    <row r="19" spans="1:14" s="215" customFormat="1" ht="61.5" customHeight="1">
      <c r="A19" s="209"/>
      <c r="B19" s="209"/>
      <c r="C19" s="623"/>
      <c r="D19" s="650" t="s">
        <v>181</v>
      </c>
      <c r="E19" s="651"/>
      <c r="F19" s="645"/>
      <c r="G19" s="646"/>
      <c r="H19" s="647"/>
      <c r="I19" s="87"/>
      <c r="J19" s="87"/>
      <c r="K19" s="81"/>
      <c r="L19" s="621"/>
      <c r="M19" s="81"/>
      <c r="N19" s="171"/>
    </row>
    <row r="20" spans="1:14" s="215" customFormat="1" ht="78.75" customHeight="1" thickBot="1">
      <c r="A20" s="209"/>
      <c r="B20" s="209"/>
      <c r="C20" s="624"/>
      <c r="D20" s="650" t="s">
        <v>143</v>
      </c>
      <c r="E20" s="651"/>
      <c r="F20" s="604"/>
      <c r="G20" s="605"/>
      <c r="H20" s="606"/>
      <c r="I20" s="87"/>
      <c r="J20" s="87"/>
      <c r="K20" s="81"/>
      <c r="L20" s="62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40" t="s">
        <v>71</v>
      </c>
      <c r="D24" s="640"/>
      <c r="E24" s="640"/>
      <c r="F24" s="632" t="s">
        <v>374</v>
      </c>
      <c r="G24" s="632" t="s">
        <v>375</v>
      </c>
      <c r="H24" s="632" t="s">
        <v>376</v>
      </c>
      <c r="I24" s="83"/>
      <c r="J24" s="83"/>
      <c r="K24" s="115"/>
      <c r="L24" s="447"/>
      <c r="M24" s="115"/>
      <c r="N24" s="313"/>
    </row>
    <row r="25" spans="1:14" ht="45" customHeight="1">
      <c r="A25" s="174"/>
      <c r="B25" s="174"/>
      <c r="C25" s="654" t="s">
        <v>179</v>
      </c>
      <c r="D25" s="654"/>
      <c r="E25" s="654"/>
      <c r="F25" s="632"/>
      <c r="G25" s="632"/>
      <c r="H25" s="632"/>
      <c r="I25" s="83"/>
      <c r="J25" s="83"/>
      <c r="K25" s="115"/>
      <c r="L25" s="627" t="s">
        <v>288</v>
      </c>
      <c r="M25" s="115"/>
      <c r="N25" s="313"/>
    </row>
    <row r="26" spans="1:14" ht="68.25" customHeight="1" thickBot="1">
      <c r="A26" s="174"/>
      <c r="B26" s="174"/>
      <c r="C26" s="625" t="s">
        <v>182</v>
      </c>
      <c r="D26" s="625"/>
      <c r="E26" s="625"/>
      <c r="F26" s="192"/>
      <c r="G26" s="192"/>
      <c r="H26" s="192"/>
      <c r="I26" s="83"/>
      <c r="J26" s="83"/>
      <c r="K26" s="115"/>
      <c r="L26" s="628"/>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37" t="s">
        <v>71</v>
      </c>
      <c r="D28" s="638"/>
      <c r="E28" s="639"/>
      <c r="F28" s="629" t="str">
        <f>F17</f>
        <v>Enter Quarter and Year (e.g. Q1 2017)</v>
      </c>
      <c r="G28" s="630"/>
      <c r="H28" s="631"/>
      <c r="I28" s="87"/>
      <c r="J28" s="87"/>
      <c r="K28" s="81"/>
      <c r="L28" s="81"/>
      <c r="M28" s="81"/>
      <c r="N28" s="314"/>
    </row>
    <row r="29" spans="1:14" s="226" customFormat="1" ht="93.75" customHeight="1" thickBot="1">
      <c r="A29" s="224"/>
      <c r="B29" s="225"/>
      <c r="C29" s="310" t="s">
        <v>183</v>
      </c>
      <c r="D29" s="652" t="s">
        <v>185</v>
      </c>
      <c r="E29" s="653"/>
      <c r="F29" s="599"/>
      <c r="G29" s="599"/>
      <c r="H29" s="599"/>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596" t="s">
        <v>72</v>
      </c>
      <c r="D31" s="600" t="s">
        <v>186</v>
      </c>
      <c r="E31" s="601"/>
      <c r="F31" s="599"/>
      <c r="G31" s="599"/>
      <c r="H31" s="599"/>
      <c r="I31" s="83"/>
      <c r="J31" s="83"/>
      <c r="K31" s="115"/>
      <c r="L31" s="620" t="s">
        <v>290</v>
      </c>
      <c r="M31" s="115"/>
      <c r="N31" s="315"/>
    </row>
    <row r="32" spans="1:14" s="226" customFormat="1" ht="46.5" customHeight="1">
      <c r="A32" s="224"/>
      <c r="B32" s="225"/>
      <c r="C32" s="596"/>
      <c r="D32" s="602" t="s">
        <v>187</v>
      </c>
      <c r="E32" s="603"/>
      <c r="F32" s="599"/>
      <c r="G32" s="599"/>
      <c r="H32" s="599"/>
      <c r="I32" s="83"/>
      <c r="J32" s="83"/>
      <c r="K32" s="115"/>
      <c r="L32" s="621"/>
      <c r="M32" s="115"/>
      <c r="N32" s="315"/>
    </row>
    <row r="33" spans="1:14" s="226" customFormat="1" ht="41.25" customHeight="1" thickBot="1">
      <c r="A33" s="224"/>
      <c r="B33" s="225"/>
      <c r="C33" s="596"/>
      <c r="D33" s="600" t="s">
        <v>191</v>
      </c>
      <c r="E33" s="601"/>
      <c r="F33" s="626" t="e">
        <f>F31/F32</f>
        <v>#DIV/0!</v>
      </c>
      <c r="G33" s="626"/>
      <c r="H33" s="626"/>
      <c r="I33" s="83"/>
      <c r="J33" s="83"/>
      <c r="K33" s="115"/>
      <c r="L33" s="622"/>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596" t="s">
        <v>73</v>
      </c>
      <c r="D35" s="600" t="s">
        <v>188</v>
      </c>
      <c r="E35" s="601"/>
      <c r="F35" s="599"/>
      <c r="G35" s="599"/>
      <c r="H35" s="599"/>
      <c r="I35" s="83"/>
      <c r="J35" s="83"/>
      <c r="K35" s="115"/>
      <c r="L35" s="620" t="s">
        <v>291</v>
      </c>
      <c r="M35" s="115"/>
      <c r="N35" s="315"/>
    </row>
    <row r="36" spans="1:14" s="226" customFormat="1" ht="54" customHeight="1">
      <c r="A36" s="224"/>
      <c r="B36" s="225"/>
      <c r="C36" s="596"/>
      <c r="D36" s="600" t="s">
        <v>189</v>
      </c>
      <c r="E36" s="601"/>
      <c r="F36" s="599"/>
      <c r="G36" s="599"/>
      <c r="H36" s="599"/>
      <c r="I36" s="83"/>
      <c r="J36" s="83"/>
      <c r="K36" s="115"/>
      <c r="L36" s="621"/>
      <c r="M36" s="115"/>
      <c r="N36" s="315"/>
    </row>
    <row r="37" spans="1:14" s="226" customFormat="1" ht="47.25" customHeight="1" thickBot="1">
      <c r="A37" s="224"/>
      <c r="B37" s="225"/>
      <c r="C37" s="596"/>
      <c r="D37" s="600" t="s">
        <v>190</v>
      </c>
      <c r="E37" s="601"/>
      <c r="F37" s="626" t="e">
        <f>F35/F36</f>
        <v>#DIV/0!</v>
      </c>
      <c r="G37" s="626"/>
      <c r="H37" s="626"/>
      <c r="I37" s="83"/>
      <c r="J37" s="83"/>
      <c r="K37" s="115"/>
      <c r="L37" s="622"/>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596" t="s">
        <v>102</v>
      </c>
      <c r="D39" s="635" t="s">
        <v>193</v>
      </c>
      <c r="E39" s="636"/>
      <c r="F39" s="599"/>
      <c r="G39" s="599"/>
      <c r="H39" s="599"/>
      <c r="I39" s="83"/>
      <c r="J39" s="83"/>
      <c r="K39" s="115"/>
      <c r="L39" s="620" t="s">
        <v>292</v>
      </c>
      <c r="M39" s="115"/>
      <c r="N39" s="315"/>
    </row>
    <row r="40" spans="1:14" s="226" customFormat="1" ht="75.75" customHeight="1">
      <c r="A40" s="224"/>
      <c r="B40" s="225"/>
      <c r="C40" s="596"/>
      <c r="D40" s="633" t="s">
        <v>132</v>
      </c>
      <c r="E40" s="634"/>
      <c r="F40" s="599"/>
      <c r="G40" s="599"/>
      <c r="H40" s="599"/>
      <c r="I40" s="83"/>
      <c r="J40" s="83"/>
      <c r="K40" s="115"/>
      <c r="L40" s="621"/>
      <c r="M40" s="115"/>
      <c r="N40" s="315"/>
    </row>
    <row r="41" spans="1:14" s="226" customFormat="1" ht="7.5" customHeight="1">
      <c r="A41" s="224"/>
      <c r="B41" s="224"/>
      <c r="C41" s="596"/>
      <c r="D41" s="340"/>
      <c r="E41" s="340"/>
      <c r="F41" s="318"/>
      <c r="G41" s="318"/>
      <c r="H41" s="318"/>
      <c r="I41" s="83"/>
      <c r="J41" s="83"/>
      <c r="K41" s="115"/>
      <c r="L41" s="621"/>
      <c r="M41" s="115"/>
      <c r="N41" s="316"/>
    </row>
    <row r="42" spans="1:14" s="226" customFormat="1" ht="118.5" customHeight="1">
      <c r="A42" s="224"/>
      <c r="B42" s="225"/>
      <c r="C42" s="596"/>
      <c r="D42" s="635" t="s">
        <v>194</v>
      </c>
      <c r="E42" s="636"/>
      <c r="F42" s="599"/>
      <c r="G42" s="599"/>
      <c r="H42" s="599"/>
      <c r="I42" s="83"/>
      <c r="J42" s="83"/>
      <c r="K42" s="115"/>
      <c r="L42" s="621"/>
      <c r="M42" s="115"/>
      <c r="N42" s="315"/>
    </row>
    <row r="43" spans="1:14" s="226" customFormat="1" ht="75.75" customHeight="1">
      <c r="A43" s="224"/>
      <c r="B43" s="225"/>
      <c r="C43" s="596"/>
      <c r="D43" s="635" t="s">
        <v>133</v>
      </c>
      <c r="E43" s="636"/>
      <c r="F43" s="599"/>
      <c r="G43" s="599"/>
      <c r="H43" s="599"/>
      <c r="I43" s="83"/>
      <c r="J43" s="83"/>
      <c r="K43" s="115"/>
      <c r="L43" s="621"/>
      <c r="M43" s="115"/>
      <c r="N43" s="315"/>
    </row>
    <row r="44" spans="1:14" s="226" customFormat="1" ht="7.5" customHeight="1">
      <c r="A44" s="224"/>
      <c r="B44" s="224"/>
      <c r="C44" s="220"/>
      <c r="D44" s="340"/>
      <c r="E44" s="340"/>
      <c r="F44" s="318"/>
      <c r="G44" s="318"/>
      <c r="H44" s="318"/>
      <c r="I44" s="83"/>
      <c r="J44" s="83"/>
      <c r="K44" s="115"/>
      <c r="L44" s="621"/>
      <c r="M44" s="115"/>
      <c r="N44" s="316"/>
    </row>
    <row r="45" spans="1:14" s="226" customFormat="1" ht="94.5" customHeight="1">
      <c r="A45" s="224"/>
      <c r="B45" s="225"/>
      <c r="C45" s="596" t="s">
        <v>103</v>
      </c>
      <c r="D45" s="633" t="s">
        <v>192</v>
      </c>
      <c r="E45" s="634"/>
      <c r="F45" s="599"/>
      <c r="G45" s="599"/>
      <c r="H45" s="599"/>
      <c r="I45" s="83"/>
      <c r="J45" s="83"/>
      <c r="K45" s="115"/>
      <c r="L45" s="621"/>
      <c r="M45" s="115"/>
      <c r="N45" s="315"/>
    </row>
    <row r="46" spans="1:14" s="226" customFormat="1" ht="61.5" customHeight="1" thickBot="1">
      <c r="A46" s="224"/>
      <c r="B46" s="225"/>
      <c r="C46" s="596"/>
      <c r="D46" s="633" t="s">
        <v>134</v>
      </c>
      <c r="E46" s="634"/>
      <c r="F46" s="599"/>
      <c r="G46" s="599"/>
      <c r="H46" s="599"/>
      <c r="I46" s="83"/>
      <c r="J46" s="83"/>
      <c r="K46" s="115"/>
      <c r="L46" s="622"/>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611" t="s">
        <v>23</v>
      </c>
      <c r="E49" s="611"/>
      <c r="F49" s="611"/>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595" t="s">
        <v>95</v>
      </c>
      <c r="E51" s="595"/>
      <c r="F51" s="595"/>
      <c r="G51" s="595"/>
      <c r="H51" s="595"/>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 ref="D46:E46"/>
    <mergeCell ref="D33:E33"/>
    <mergeCell ref="D35:E35"/>
    <mergeCell ref="D36:E36"/>
    <mergeCell ref="D37:E37"/>
    <mergeCell ref="D39:E39"/>
    <mergeCell ref="D42:E42"/>
    <mergeCell ref="D43:E43"/>
    <mergeCell ref="D45:E45"/>
    <mergeCell ref="C26:E26"/>
    <mergeCell ref="F33:H33"/>
    <mergeCell ref="F37:H37"/>
    <mergeCell ref="L31:L33"/>
    <mergeCell ref="L25:L26"/>
    <mergeCell ref="F28:H28"/>
    <mergeCell ref="F24:F25"/>
    <mergeCell ref="G24:G25"/>
    <mergeCell ref="H24:H25"/>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view="pageBreakPreview" topLeftCell="C1" zoomScale="40" zoomScaleNormal="100" zoomScaleSheetLayoutView="40" workbookViewId="0">
      <selection activeCell="F32" sqref="F32:H32"/>
    </sheetView>
  </sheetViews>
  <sheetFormatPr defaultRowHeight="15"/>
  <cols>
    <col min="1" max="1" width="4.6640625" style="40" customWidth="1"/>
    <col min="2" max="2" width="5" style="40" customWidth="1"/>
    <col min="3" max="3" width="11.6640625" style="40" customWidth="1"/>
    <col min="4" max="4" width="55.109375" style="40" customWidth="1"/>
    <col min="5" max="5" width="51.5546875" style="40" customWidth="1"/>
    <col min="6" max="7" width="22.33203125" style="41" customWidth="1"/>
    <col min="8" max="8" width="22.33203125" style="42" customWidth="1"/>
    <col min="9" max="9" width="5.88671875" style="42" customWidth="1"/>
    <col min="10" max="10" width="6.33203125" style="42" customWidth="1"/>
    <col min="11" max="11" width="5.88671875" style="42" customWidth="1"/>
    <col min="12" max="12" width="14.44140625" style="42" customWidth="1"/>
    <col min="13" max="252" width="8.88671875" style="40"/>
    <col min="253" max="253" width="74.88671875" style="40" customWidth="1"/>
    <col min="254" max="259" width="19.6640625" style="40" customWidth="1"/>
    <col min="260" max="262" width="10.33203125" style="40" customWidth="1"/>
    <col min="263" max="263" width="15.44140625" style="40" customWidth="1"/>
    <col min="264" max="265" width="8.77734375" style="40" customWidth="1"/>
    <col min="266" max="508" width="8.88671875" style="40"/>
    <col min="509" max="509" width="74.88671875" style="40" customWidth="1"/>
    <col min="510" max="515" width="19.6640625" style="40" customWidth="1"/>
    <col min="516" max="518" width="10.33203125" style="40" customWidth="1"/>
    <col min="519" max="519" width="15.44140625" style="40" customWidth="1"/>
    <col min="520" max="521" width="8.77734375" style="40" customWidth="1"/>
    <col min="522" max="764" width="8.88671875" style="40"/>
    <col min="765" max="765" width="74.88671875" style="40" customWidth="1"/>
    <col min="766" max="771" width="19.6640625" style="40" customWidth="1"/>
    <col min="772" max="774" width="10.33203125" style="40" customWidth="1"/>
    <col min="775" max="775" width="15.44140625" style="40" customWidth="1"/>
    <col min="776" max="777" width="8.77734375" style="40" customWidth="1"/>
    <col min="778" max="1020" width="8.88671875" style="40"/>
    <col min="1021" max="1021" width="74.88671875" style="40" customWidth="1"/>
    <col min="1022" max="1027" width="19.6640625" style="40" customWidth="1"/>
    <col min="1028" max="1030" width="10.33203125" style="40" customWidth="1"/>
    <col min="1031" max="1031" width="15.44140625" style="40" customWidth="1"/>
    <col min="1032" max="1033" width="8.77734375" style="40" customWidth="1"/>
    <col min="1034" max="1276" width="8.88671875" style="40"/>
    <col min="1277" max="1277" width="74.88671875" style="40" customWidth="1"/>
    <col min="1278" max="1283" width="19.6640625" style="40" customWidth="1"/>
    <col min="1284" max="1286" width="10.33203125" style="40" customWidth="1"/>
    <col min="1287" max="1287" width="15.44140625" style="40" customWidth="1"/>
    <col min="1288" max="1289" width="8.77734375" style="40" customWidth="1"/>
    <col min="1290" max="1532" width="8.88671875" style="40"/>
    <col min="1533" max="1533" width="74.88671875" style="40" customWidth="1"/>
    <col min="1534" max="1539" width="19.6640625" style="40" customWidth="1"/>
    <col min="1540" max="1542" width="10.33203125" style="40" customWidth="1"/>
    <col min="1543" max="1543" width="15.44140625" style="40" customWidth="1"/>
    <col min="1544" max="1545" width="8.77734375" style="40" customWidth="1"/>
    <col min="1546" max="1788" width="8.88671875" style="40"/>
    <col min="1789" max="1789" width="74.88671875" style="40" customWidth="1"/>
    <col min="1790" max="1795" width="19.6640625" style="40" customWidth="1"/>
    <col min="1796" max="1798" width="10.33203125" style="40" customWidth="1"/>
    <col min="1799" max="1799" width="15.44140625" style="40" customWidth="1"/>
    <col min="1800" max="1801" width="8.77734375" style="40" customWidth="1"/>
    <col min="1802" max="2044" width="8.88671875" style="40"/>
    <col min="2045" max="2045" width="74.88671875" style="40" customWidth="1"/>
    <col min="2046" max="2051" width="19.6640625" style="40" customWidth="1"/>
    <col min="2052" max="2054" width="10.33203125" style="40" customWidth="1"/>
    <col min="2055" max="2055" width="15.44140625" style="40" customWidth="1"/>
    <col min="2056" max="2057" width="8.77734375" style="40" customWidth="1"/>
    <col min="2058" max="2300" width="8.88671875" style="40"/>
    <col min="2301" max="2301" width="74.88671875" style="40" customWidth="1"/>
    <col min="2302" max="2307" width="19.6640625" style="40" customWidth="1"/>
    <col min="2308" max="2310" width="10.33203125" style="40" customWidth="1"/>
    <col min="2311" max="2311" width="15.44140625" style="40" customWidth="1"/>
    <col min="2312" max="2313" width="8.77734375" style="40" customWidth="1"/>
    <col min="2314" max="2556" width="8.88671875" style="40"/>
    <col min="2557" max="2557" width="74.88671875" style="40" customWidth="1"/>
    <col min="2558" max="2563" width="19.6640625" style="40" customWidth="1"/>
    <col min="2564" max="2566" width="10.33203125" style="40" customWidth="1"/>
    <col min="2567" max="2567" width="15.44140625" style="40" customWidth="1"/>
    <col min="2568" max="2569" width="8.77734375" style="40" customWidth="1"/>
    <col min="2570" max="2812" width="8.88671875" style="40"/>
    <col min="2813" max="2813" width="74.88671875" style="40" customWidth="1"/>
    <col min="2814" max="2819" width="19.6640625" style="40" customWidth="1"/>
    <col min="2820" max="2822" width="10.33203125" style="40" customWidth="1"/>
    <col min="2823" max="2823" width="15.44140625" style="40" customWidth="1"/>
    <col min="2824" max="2825" width="8.77734375" style="40" customWidth="1"/>
    <col min="2826" max="3068" width="8.88671875" style="40"/>
    <col min="3069" max="3069" width="74.88671875" style="40" customWidth="1"/>
    <col min="3070" max="3075" width="19.6640625" style="40" customWidth="1"/>
    <col min="3076" max="3078" width="10.33203125" style="40" customWidth="1"/>
    <col min="3079" max="3079" width="15.44140625" style="40" customWidth="1"/>
    <col min="3080" max="3081" width="8.77734375" style="40" customWidth="1"/>
    <col min="3082" max="3324" width="8.88671875" style="40"/>
    <col min="3325" max="3325" width="74.88671875" style="40" customWidth="1"/>
    <col min="3326" max="3331" width="19.6640625" style="40" customWidth="1"/>
    <col min="3332" max="3334" width="10.33203125" style="40" customWidth="1"/>
    <col min="3335" max="3335" width="15.44140625" style="40" customWidth="1"/>
    <col min="3336" max="3337" width="8.77734375" style="40" customWidth="1"/>
    <col min="3338" max="3580" width="8.88671875" style="40"/>
    <col min="3581" max="3581" width="74.88671875" style="40" customWidth="1"/>
    <col min="3582" max="3587" width="19.6640625" style="40" customWidth="1"/>
    <col min="3588" max="3590" width="10.33203125" style="40" customWidth="1"/>
    <col min="3591" max="3591" width="15.44140625" style="40" customWidth="1"/>
    <col min="3592" max="3593" width="8.77734375" style="40" customWidth="1"/>
    <col min="3594" max="3836" width="8.88671875" style="40"/>
    <col min="3837" max="3837" width="74.88671875" style="40" customWidth="1"/>
    <col min="3838" max="3843" width="19.6640625" style="40" customWidth="1"/>
    <col min="3844" max="3846" width="10.33203125" style="40" customWidth="1"/>
    <col min="3847" max="3847" width="15.44140625" style="40" customWidth="1"/>
    <col min="3848" max="3849" width="8.77734375" style="40" customWidth="1"/>
    <col min="3850" max="4092" width="8.88671875" style="40"/>
    <col min="4093" max="4093" width="74.88671875" style="40" customWidth="1"/>
    <col min="4094" max="4099" width="19.6640625" style="40" customWidth="1"/>
    <col min="4100" max="4102" width="10.33203125" style="40" customWidth="1"/>
    <col min="4103" max="4103" width="15.44140625" style="40" customWidth="1"/>
    <col min="4104" max="4105" width="8.77734375" style="40" customWidth="1"/>
    <col min="4106" max="4348" width="8.88671875" style="40"/>
    <col min="4349" max="4349" width="74.88671875" style="40" customWidth="1"/>
    <col min="4350" max="4355" width="19.6640625" style="40" customWidth="1"/>
    <col min="4356" max="4358" width="10.33203125" style="40" customWidth="1"/>
    <col min="4359" max="4359" width="15.44140625" style="40" customWidth="1"/>
    <col min="4360" max="4361" width="8.77734375" style="40" customWidth="1"/>
    <col min="4362" max="4604" width="8.88671875" style="40"/>
    <col min="4605" max="4605" width="74.88671875" style="40" customWidth="1"/>
    <col min="4606" max="4611" width="19.6640625" style="40" customWidth="1"/>
    <col min="4612" max="4614" width="10.33203125" style="40" customWidth="1"/>
    <col min="4615" max="4615" width="15.44140625" style="40" customWidth="1"/>
    <col min="4616" max="4617" width="8.77734375" style="40" customWidth="1"/>
    <col min="4618" max="4860" width="8.88671875" style="40"/>
    <col min="4861" max="4861" width="74.88671875" style="40" customWidth="1"/>
    <col min="4862" max="4867" width="19.6640625" style="40" customWidth="1"/>
    <col min="4868" max="4870" width="10.33203125" style="40" customWidth="1"/>
    <col min="4871" max="4871" width="15.44140625" style="40" customWidth="1"/>
    <col min="4872" max="4873" width="8.77734375" style="40" customWidth="1"/>
    <col min="4874" max="5116" width="8.88671875" style="40"/>
    <col min="5117" max="5117" width="74.88671875" style="40" customWidth="1"/>
    <col min="5118" max="5123" width="19.6640625" style="40" customWidth="1"/>
    <col min="5124" max="5126" width="10.33203125" style="40" customWidth="1"/>
    <col min="5127" max="5127" width="15.44140625" style="40" customWidth="1"/>
    <col min="5128" max="5129" width="8.77734375" style="40" customWidth="1"/>
    <col min="5130" max="5372" width="8.88671875" style="40"/>
    <col min="5373" max="5373" width="74.88671875" style="40" customWidth="1"/>
    <col min="5374" max="5379" width="19.6640625" style="40" customWidth="1"/>
    <col min="5380" max="5382" width="10.33203125" style="40" customWidth="1"/>
    <col min="5383" max="5383" width="15.44140625" style="40" customWidth="1"/>
    <col min="5384" max="5385" width="8.77734375" style="40" customWidth="1"/>
    <col min="5386" max="5628" width="8.88671875" style="40"/>
    <col min="5629" max="5629" width="74.88671875" style="40" customWidth="1"/>
    <col min="5630" max="5635" width="19.6640625" style="40" customWidth="1"/>
    <col min="5636" max="5638" width="10.33203125" style="40" customWidth="1"/>
    <col min="5639" max="5639" width="15.44140625" style="40" customWidth="1"/>
    <col min="5640" max="5641" width="8.77734375" style="40" customWidth="1"/>
    <col min="5642" max="5884" width="8.88671875" style="40"/>
    <col min="5885" max="5885" width="74.88671875" style="40" customWidth="1"/>
    <col min="5886" max="5891" width="19.6640625" style="40" customWidth="1"/>
    <col min="5892" max="5894" width="10.33203125" style="40" customWidth="1"/>
    <col min="5895" max="5895" width="15.44140625" style="40" customWidth="1"/>
    <col min="5896" max="5897" width="8.77734375" style="40" customWidth="1"/>
    <col min="5898" max="6140" width="8.88671875" style="40"/>
    <col min="6141" max="6141" width="74.88671875" style="40" customWidth="1"/>
    <col min="6142" max="6147" width="19.6640625" style="40" customWidth="1"/>
    <col min="6148" max="6150" width="10.33203125" style="40" customWidth="1"/>
    <col min="6151" max="6151" width="15.44140625" style="40" customWidth="1"/>
    <col min="6152" max="6153" width="8.77734375" style="40" customWidth="1"/>
    <col min="6154" max="6396" width="8.88671875" style="40"/>
    <col min="6397" max="6397" width="74.88671875" style="40" customWidth="1"/>
    <col min="6398" max="6403" width="19.6640625" style="40" customWidth="1"/>
    <col min="6404" max="6406" width="10.33203125" style="40" customWidth="1"/>
    <col min="6407" max="6407" width="15.44140625" style="40" customWidth="1"/>
    <col min="6408" max="6409" width="8.77734375" style="40" customWidth="1"/>
    <col min="6410" max="6652" width="8.88671875" style="40"/>
    <col min="6653" max="6653" width="74.88671875" style="40" customWidth="1"/>
    <col min="6654" max="6659" width="19.6640625" style="40" customWidth="1"/>
    <col min="6660" max="6662" width="10.33203125" style="40" customWidth="1"/>
    <col min="6663" max="6663" width="15.44140625" style="40" customWidth="1"/>
    <col min="6664" max="6665" width="8.77734375" style="40" customWidth="1"/>
    <col min="6666" max="6908" width="8.88671875" style="40"/>
    <col min="6909" max="6909" width="74.88671875" style="40" customWidth="1"/>
    <col min="6910" max="6915" width="19.6640625" style="40" customWidth="1"/>
    <col min="6916" max="6918" width="10.33203125" style="40" customWidth="1"/>
    <col min="6919" max="6919" width="15.44140625" style="40" customWidth="1"/>
    <col min="6920" max="6921" width="8.77734375" style="40" customWidth="1"/>
    <col min="6922" max="7164" width="8.88671875" style="40"/>
    <col min="7165" max="7165" width="74.88671875" style="40" customWidth="1"/>
    <col min="7166" max="7171" width="19.6640625" style="40" customWidth="1"/>
    <col min="7172" max="7174" width="10.33203125" style="40" customWidth="1"/>
    <col min="7175" max="7175" width="15.44140625" style="40" customWidth="1"/>
    <col min="7176" max="7177" width="8.77734375" style="40" customWidth="1"/>
    <col min="7178" max="7420" width="8.88671875" style="40"/>
    <col min="7421" max="7421" width="74.88671875" style="40" customWidth="1"/>
    <col min="7422" max="7427" width="19.6640625" style="40" customWidth="1"/>
    <col min="7428" max="7430" width="10.33203125" style="40" customWidth="1"/>
    <col min="7431" max="7431" width="15.44140625" style="40" customWidth="1"/>
    <col min="7432" max="7433" width="8.77734375" style="40" customWidth="1"/>
    <col min="7434" max="7676" width="8.88671875" style="40"/>
    <col min="7677" max="7677" width="74.88671875" style="40" customWidth="1"/>
    <col min="7678" max="7683" width="19.6640625" style="40" customWidth="1"/>
    <col min="7684" max="7686" width="10.33203125" style="40" customWidth="1"/>
    <col min="7687" max="7687" width="15.44140625" style="40" customWidth="1"/>
    <col min="7688" max="7689" width="8.77734375" style="40" customWidth="1"/>
    <col min="7690" max="7932" width="8.88671875" style="40"/>
    <col min="7933" max="7933" width="74.88671875" style="40" customWidth="1"/>
    <col min="7934" max="7939" width="19.6640625" style="40" customWidth="1"/>
    <col min="7940" max="7942" width="10.33203125" style="40" customWidth="1"/>
    <col min="7943" max="7943" width="15.44140625" style="40" customWidth="1"/>
    <col min="7944" max="7945" width="8.77734375" style="40" customWidth="1"/>
    <col min="7946" max="8188" width="8.88671875" style="40"/>
    <col min="8189" max="8189" width="74.88671875" style="40" customWidth="1"/>
    <col min="8190" max="8195" width="19.6640625" style="40" customWidth="1"/>
    <col min="8196" max="8198" width="10.33203125" style="40" customWidth="1"/>
    <col min="8199" max="8199" width="15.44140625" style="40" customWidth="1"/>
    <col min="8200" max="8201" width="8.77734375" style="40" customWidth="1"/>
    <col min="8202" max="8444" width="8.88671875" style="40"/>
    <col min="8445" max="8445" width="74.88671875" style="40" customWidth="1"/>
    <col min="8446" max="8451" width="19.6640625" style="40" customWidth="1"/>
    <col min="8452" max="8454" width="10.33203125" style="40" customWidth="1"/>
    <col min="8455" max="8455" width="15.44140625" style="40" customWidth="1"/>
    <col min="8456" max="8457" width="8.77734375" style="40" customWidth="1"/>
    <col min="8458" max="8700" width="8.88671875" style="40"/>
    <col min="8701" max="8701" width="74.88671875" style="40" customWidth="1"/>
    <col min="8702" max="8707" width="19.6640625" style="40" customWidth="1"/>
    <col min="8708" max="8710" width="10.33203125" style="40" customWidth="1"/>
    <col min="8711" max="8711" width="15.44140625" style="40" customWidth="1"/>
    <col min="8712" max="8713" width="8.77734375" style="40" customWidth="1"/>
    <col min="8714" max="8956" width="8.88671875" style="40"/>
    <col min="8957" max="8957" width="74.88671875" style="40" customWidth="1"/>
    <col min="8958" max="8963" width="19.6640625" style="40" customWidth="1"/>
    <col min="8964" max="8966" width="10.33203125" style="40" customWidth="1"/>
    <col min="8967" max="8967" width="15.44140625" style="40" customWidth="1"/>
    <col min="8968" max="8969" width="8.77734375" style="40" customWidth="1"/>
    <col min="8970" max="9212" width="8.88671875" style="40"/>
    <col min="9213" max="9213" width="74.88671875" style="40" customWidth="1"/>
    <col min="9214" max="9219" width="19.6640625" style="40" customWidth="1"/>
    <col min="9220" max="9222" width="10.33203125" style="40" customWidth="1"/>
    <col min="9223" max="9223" width="15.44140625" style="40" customWidth="1"/>
    <col min="9224" max="9225" width="8.77734375" style="40" customWidth="1"/>
    <col min="9226" max="9468" width="8.88671875" style="40"/>
    <col min="9469" max="9469" width="74.88671875" style="40" customWidth="1"/>
    <col min="9470" max="9475" width="19.6640625" style="40" customWidth="1"/>
    <col min="9476" max="9478" width="10.33203125" style="40" customWidth="1"/>
    <col min="9479" max="9479" width="15.44140625" style="40" customWidth="1"/>
    <col min="9480" max="9481" width="8.77734375" style="40" customWidth="1"/>
    <col min="9482" max="9724" width="8.88671875" style="40"/>
    <col min="9725" max="9725" width="74.88671875" style="40" customWidth="1"/>
    <col min="9726" max="9731" width="19.6640625" style="40" customWidth="1"/>
    <col min="9732" max="9734" width="10.33203125" style="40" customWidth="1"/>
    <col min="9735" max="9735" width="15.44140625" style="40" customWidth="1"/>
    <col min="9736" max="9737" width="8.77734375" style="40" customWidth="1"/>
    <col min="9738" max="9980" width="8.88671875" style="40"/>
    <col min="9981" max="9981" width="74.88671875" style="40" customWidth="1"/>
    <col min="9982" max="9987" width="19.6640625" style="40" customWidth="1"/>
    <col min="9988" max="9990" width="10.33203125" style="40" customWidth="1"/>
    <col min="9991" max="9991" width="15.44140625" style="40" customWidth="1"/>
    <col min="9992" max="9993" width="8.77734375" style="40" customWidth="1"/>
    <col min="9994" max="10236" width="8.88671875" style="40"/>
    <col min="10237" max="10237" width="74.88671875" style="40" customWidth="1"/>
    <col min="10238" max="10243" width="19.6640625" style="40" customWidth="1"/>
    <col min="10244" max="10246" width="10.33203125" style="40" customWidth="1"/>
    <col min="10247" max="10247" width="15.44140625" style="40" customWidth="1"/>
    <col min="10248" max="10249" width="8.77734375" style="40" customWidth="1"/>
    <col min="10250" max="10492" width="8.88671875" style="40"/>
    <col min="10493" max="10493" width="74.88671875" style="40" customWidth="1"/>
    <col min="10494" max="10499" width="19.6640625" style="40" customWidth="1"/>
    <col min="10500" max="10502" width="10.33203125" style="40" customWidth="1"/>
    <col min="10503" max="10503" width="15.44140625" style="40" customWidth="1"/>
    <col min="10504" max="10505" width="8.77734375" style="40" customWidth="1"/>
    <col min="10506" max="10748" width="8.88671875" style="40"/>
    <col min="10749" max="10749" width="74.88671875" style="40" customWidth="1"/>
    <col min="10750" max="10755" width="19.6640625" style="40" customWidth="1"/>
    <col min="10756" max="10758" width="10.33203125" style="40" customWidth="1"/>
    <col min="10759" max="10759" width="15.44140625" style="40" customWidth="1"/>
    <col min="10760" max="10761" width="8.77734375" style="40" customWidth="1"/>
    <col min="10762" max="11004" width="8.88671875" style="40"/>
    <col min="11005" max="11005" width="74.88671875" style="40" customWidth="1"/>
    <col min="11006" max="11011" width="19.6640625" style="40" customWidth="1"/>
    <col min="11012" max="11014" width="10.33203125" style="40" customWidth="1"/>
    <col min="11015" max="11015" width="15.44140625" style="40" customWidth="1"/>
    <col min="11016" max="11017" width="8.77734375" style="40" customWidth="1"/>
    <col min="11018" max="11260" width="8.88671875" style="40"/>
    <col min="11261" max="11261" width="74.88671875" style="40" customWidth="1"/>
    <col min="11262" max="11267" width="19.6640625" style="40" customWidth="1"/>
    <col min="11268" max="11270" width="10.33203125" style="40" customWidth="1"/>
    <col min="11271" max="11271" width="15.44140625" style="40" customWidth="1"/>
    <col min="11272" max="11273" width="8.77734375" style="40" customWidth="1"/>
    <col min="11274" max="11516" width="8.88671875" style="40"/>
    <col min="11517" max="11517" width="74.88671875" style="40" customWidth="1"/>
    <col min="11518" max="11523" width="19.6640625" style="40" customWidth="1"/>
    <col min="11524" max="11526" width="10.33203125" style="40" customWidth="1"/>
    <col min="11527" max="11527" width="15.44140625" style="40" customWidth="1"/>
    <col min="11528" max="11529" width="8.77734375" style="40" customWidth="1"/>
    <col min="11530" max="11772" width="8.88671875" style="40"/>
    <col min="11773" max="11773" width="74.88671875" style="40" customWidth="1"/>
    <col min="11774" max="11779" width="19.6640625" style="40" customWidth="1"/>
    <col min="11780" max="11782" width="10.33203125" style="40" customWidth="1"/>
    <col min="11783" max="11783" width="15.44140625" style="40" customWidth="1"/>
    <col min="11784" max="11785" width="8.77734375" style="40" customWidth="1"/>
    <col min="11786" max="12028" width="8.88671875" style="40"/>
    <col min="12029" max="12029" width="74.88671875" style="40" customWidth="1"/>
    <col min="12030" max="12035" width="19.6640625" style="40" customWidth="1"/>
    <col min="12036" max="12038" width="10.33203125" style="40" customWidth="1"/>
    <col min="12039" max="12039" width="15.44140625" style="40" customWidth="1"/>
    <col min="12040" max="12041" width="8.77734375" style="40" customWidth="1"/>
    <col min="12042" max="12284" width="8.88671875" style="40"/>
    <col min="12285" max="12285" width="74.88671875" style="40" customWidth="1"/>
    <col min="12286" max="12291" width="19.6640625" style="40" customWidth="1"/>
    <col min="12292" max="12294" width="10.33203125" style="40" customWidth="1"/>
    <col min="12295" max="12295" width="15.44140625" style="40" customWidth="1"/>
    <col min="12296" max="12297" width="8.77734375" style="40" customWidth="1"/>
    <col min="12298" max="12540" width="8.88671875" style="40"/>
    <col min="12541" max="12541" width="74.88671875" style="40" customWidth="1"/>
    <col min="12542" max="12547" width="19.6640625" style="40" customWidth="1"/>
    <col min="12548" max="12550" width="10.33203125" style="40" customWidth="1"/>
    <col min="12551" max="12551" width="15.44140625" style="40" customWidth="1"/>
    <col min="12552" max="12553" width="8.77734375" style="40" customWidth="1"/>
    <col min="12554" max="12796" width="8.88671875" style="40"/>
    <col min="12797" max="12797" width="74.88671875" style="40" customWidth="1"/>
    <col min="12798" max="12803" width="19.6640625" style="40" customWidth="1"/>
    <col min="12804" max="12806" width="10.33203125" style="40" customWidth="1"/>
    <col min="12807" max="12807" width="15.44140625" style="40" customWidth="1"/>
    <col min="12808" max="12809" width="8.77734375" style="40" customWidth="1"/>
    <col min="12810" max="13052" width="8.88671875" style="40"/>
    <col min="13053" max="13053" width="74.88671875" style="40" customWidth="1"/>
    <col min="13054" max="13059" width="19.6640625" style="40" customWidth="1"/>
    <col min="13060" max="13062" width="10.33203125" style="40" customWidth="1"/>
    <col min="13063" max="13063" width="15.44140625" style="40" customWidth="1"/>
    <col min="13064" max="13065" width="8.77734375" style="40" customWidth="1"/>
    <col min="13066" max="13308" width="8.88671875" style="40"/>
    <col min="13309" max="13309" width="74.88671875" style="40" customWidth="1"/>
    <col min="13310" max="13315" width="19.6640625" style="40" customWidth="1"/>
    <col min="13316" max="13318" width="10.33203125" style="40" customWidth="1"/>
    <col min="13319" max="13319" width="15.44140625" style="40" customWidth="1"/>
    <col min="13320" max="13321" width="8.77734375" style="40" customWidth="1"/>
    <col min="13322" max="13564" width="8.88671875" style="40"/>
    <col min="13565" max="13565" width="74.88671875" style="40" customWidth="1"/>
    <col min="13566" max="13571" width="19.6640625" style="40" customWidth="1"/>
    <col min="13572" max="13574" width="10.33203125" style="40" customWidth="1"/>
    <col min="13575" max="13575" width="15.44140625" style="40" customWidth="1"/>
    <col min="13576" max="13577" width="8.77734375" style="40" customWidth="1"/>
    <col min="13578" max="13820" width="8.88671875" style="40"/>
    <col min="13821" max="13821" width="74.88671875" style="40" customWidth="1"/>
    <col min="13822" max="13827" width="19.6640625" style="40" customWidth="1"/>
    <col min="13828" max="13830" width="10.33203125" style="40" customWidth="1"/>
    <col min="13831" max="13831" width="15.44140625" style="40" customWidth="1"/>
    <col min="13832" max="13833" width="8.77734375" style="40" customWidth="1"/>
    <col min="13834" max="14076" width="8.88671875" style="40"/>
    <col min="14077" max="14077" width="74.88671875" style="40" customWidth="1"/>
    <col min="14078" max="14083" width="19.6640625" style="40" customWidth="1"/>
    <col min="14084" max="14086" width="10.33203125" style="40" customWidth="1"/>
    <col min="14087" max="14087" width="15.44140625" style="40" customWidth="1"/>
    <col min="14088" max="14089" width="8.77734375" style="40" customWidth="1"/>
    <col min="14090" max="14332" width="8.88671875" style="40"/>
    <col min="14333" max="14333" width="74.88671875" style="40" customWidth="1"/>
    <col min="14334" max="14339" width="19.6640625" style="40" customWidth="1"/>
    <col min="14340" max="14342" width="10.33203125" style="40" customWidth="1"/>
    <col min="14343" max="14343" width="15.44140625" style="40" customWidth="1"/>
    <col min="14344" max="14345" width="8.77734375" style="40" customWidth="1"/>
    <col min="14346" max="14588" width="8.88671875" style="40"/>
    <col min="14589" max="14589" width="74.88671875" style="40" customWidth="1"/>
    <col min="14590" max="14595" width="19.6640625" style="40" customWidth="1"/>
    <col min="14596" max="14598" width="10.33203125" style="40" customWidth="1"/>
    <col min="14599" max="14599" width="15.44140625" style="40" customWidth="1"/>
    <col min="14600" max="14601" width="8.77734375" style="40" customWidth="1"/>
    <col min="14602" max="14844" width="8.88671875" style="40"/>
    <col min="14845" max="14845" width="74.88671875" style="40" customWidth="1"/>
    <col min="14846" max="14851" width="19.6640625" style="40" customWidth="1"/>
    <col min="14852" max="14854" width="10.33203125" style="40" customWidth="1"/>
    <col min="14855" max="14855" width="15.44140625" style="40" customWidth="1"/>
    <col min="14856" max="14857" width="8.77734375" style="40" customWidth="1"/>
    <col min="14858" max="15100" width="8.88671875" style="40"/>
    <col min="15101" max="15101" width="74.88671875" style="40" customWidth="1"/>
    <col min="15102" max="15107" width="19.6640625" style="40" customWidth="1"/>
    <col min="15108" max="15110" width="10.33203125" style="40" customWidth="1"/>
    <col min="15111" max="15111" width="15.44140625" style="40" customWidth="1"/>
    <col min="15112" max="15113" width="8.77734375" style="40" customWidth="1"/>
    <col min="15114" max="15356" width="8.88671875" style="40"/>
    <col min="15357" max="15357" width="74.88671875" style="40" customWidth="1"/>
    <col min="15358" max="15363" width="19.6640625" style="40" customWidth="1"/>
    <col min="15364" max="15366" width="10.33203125" style="40" customWidth="1"/>
    <col min="15367" max="15367" width="15.44140625" style="40" customWidth="1"/>
    <col min="15368" max="15369" width="8.77734375" style="40" customWidth="1"/>
    <col min="15370" max="15612" width="8.88671875" style="40"/>
    <col min="15613" max="15613" width="74.88671875" style="40" customWidth="1"/>
    <col min="15614" max="15619" width="19.6640625" style="40" customWidth="1"/>
    <col min="15620" max="15622" width="10.33203125" style="40" customWidth="1"/>
    <col min="15623" max="15623" width="15.44140625" style="40" customWidth="1"/>
    <col min="15624" max="15625" width="8.77734375" style="40" customWidth="1"/>
    <col min="15626" max="15868" width="8.88671875" style="40"/>
    <col min="15869" max="15869" width="74.88671875" style="40" customWidth="1"/>
    <col min="15870" max="15875" width="19.6640625" style="40" customWidth="1"/>
    <col min="15876" max="15878" width="10.33203125" style="40" customWidth="1"/>
    <col min="15879" max="15879" width="15.44140625" style="40" customWidth="1"/>
    <col min="15880" max="15881" width="8.77734375" style="40" customWidth="1"/>
    <col min="15882" max="16124" width="8.88671875" style="40"/>
    <col min="16125" max="16125" width="74.88671875" style="40" customWidth="1"/>
    <col min="16126" max="16131" width="19.6640625" style="40" customWidth="1"/>
    <col min="16132" max="16134" width="10.33203125" style="40" customWidth="1"/>
    <col min="16135" max="16135" width="15.44140625" style="40" customWidth="1"/>
    <col min="16136" max="16137" width="8.77734375" style="40" customWidth="1"/>
    <col min="16138" max="16384" width="8.88671875" style="40"/>
  </cols>
  <sheetData>
    <row r="1" spans="1:13" ht="16.5" thickBot="1">
      <c r="A1" s="253" t="s">
        <v>129</v>
      </c>
    </row>
    <row r="2" spans="1:13" ht="20.25">
      <c r="A2" s="71"/>
      <c r="B2" s="72"/>
      <c r="C2" s="72"/>
      <c r="D2" s="607" t="s">
        <v>62</v>
      </c>
      <c r="E2" s="607"/>
      <c r="F2" s="607"/>
      <c r="G2" s="607"/>
      <c r="H2" s="607"/>
      <c r="I2" s="112"/>
      <c r="J2" s="89"/>
      <c r="K2" s="115"/>
      <c r="L2" s="21"/>
    </row>
    <row r="3" spans="1:13" ht="15.75" thickBot="1">
      <c r="A3" s="60"/>
      <c r="B3" s="43"/>
      <c r="C3" s="43"/>
      <c r="D3" s="94"/>
      <c r="E3" s="94"/>
      <c r="F3" s="94"/>
      <c r="G3" s="94"/>
      <c r="H3" s="94"/>
      <c r="I3" s="85"/>
      <c r="J3" s="84"/>
    </row>
    <row r="4" spans="1:13" ht="20.25" customHeight="1">
      <c r="A4" s="60"/>
      <c r="B4" s="43"/>
      <c r="C4" s="667" t="s">
        <v>63</v>
      </c>
      <c r="D4" s="667"/>
      <c r="E4" s="667"/>
      <c r="F4" s="667"/>
      <c r="G4" s="667"/>
      <c r="H4" s="667"/>
      <c r="I4" s="92"/>
      <c r="J4" s="83"/>
      <c r="K4" s="115"/>
      <c r="L4" s="669" t="s">
        <v>316</v>
      </c>
    </row>
    <row r="5" spans="1:13" ht="18.75" customHeight="1">
      <c r="A5" s="60"/>
      <c r="B5" s="43"/>
      <c r="C5" s="672" t="s">
        <v>372</v>
      </c>
      <c r="D5" s="672"/>
      <c r="E5" s="672"/>
      <c r="F5" s="672"/>
      <c r="G5" s="672"/>
      <c r="H5" s="672"/>
      <c r="I5" s="92"/>
      <c r="J5" s="83"/>
      <c r="K5" s="115"/>
      <c r="L5" s="670"/>
    </row>
    <row r="6" spans="1:13" ht="18.75" customHeight="1">
      <c r="A6" s="60"/>
      <c r="B6" s="43"/>
      <c r="C6" s="47"/>
      <c r="D6" s="64"/>
      <c r="E6" s="64"/>
      <c r="F6" s="64"/>
      <c r="G6" s="64"/>
      <c r="H6" s="64"/>
      <c r="I6" s="92"/>
      <c r="J6" s="83"/>
      <c r="K6" s="115"/>
      <c r="L6" s="670"/>
    </row>
    <row r="7" spans="1:13" ht="18.75" customHeight="1">
      <c r="A7" s="60"/>
      <c r="B7" s="43"/>
      <c r="C7" s="614" t="s">
        <v>88</v>
      </c>
      <c r="D7" s="614"/>
      <c r="E7" s="614"/>
      <c r="F7" s="614"/>
      <c r="G7" s="614"/>
      <c r="H7" s="614"/>
      <c r="I7" s="92"/>
      <c r="J7" s="83"/>
      <c r="K7" s="115"/>
      <c r="L7" s="670"/>
    </row>
    <row r="8" spans="1:13" ht="18.75" customHeight="1">
      <c r="A8" s="60"/>
      <c r="B8" s="43"/>
      <c r="C8" s="673" t="s">
        <v>89</v>
      </c>
      <c r="D8" s="673"/>
      <c r="E8" s="668"/>
      <c r="F8" s="668"/>
      <c r="G8" s="668"/>
      <c r="H8" s="668"/>
      <c r="I8" s="92"/>
      <c r="J8" s="83"/>
      <c r="K8" s="115"/>
      <c r="L8" s="670"/>
    </row>
    <row r="9" spans="1:13" ht="18.75" customHeight="1">
      <c r="A9" s="60"/>
      <c r="B9" s="43"/>
      <c r="C9" s="674" t="s">
        <v>91</v>
      </c>
      <c r="D9" s="674"/>
      <c r="E9" s="668"/>
      <c r="F9" s="668"/>
      <c r="G9" s="668"/>
      <c r="H9" s="668"/>
      <c r="I9" s="92"/>
      <c r="J9" s="83"/>
      <c r="K9" s="115"/>
      <c r="L9" s="670"/>
    </row>
    <row r="10" spans="1:13" ht="18.75" customHeight="1">
      <c r="A10" s="60"/>
      <c r="B10" s="43"/>
      <c r="C10" s="675" t="s">
        <v>90</v>
      </c>
      <c r="D10" s="675"/>
      <c r="E10" s="668"/>
      <c r="F10" s="668"/>
      <c r="G10" s="668"/>
      <c r="H10" s="668"/>
      <c r="I10" s="92"/>
      <c r="J10" s="83"/>
      <c r="K10" s="115"/>
      <c r="L10" s="670"/>
    </row>
    <row r="11" spans="1:13" ht="18.75" customHeight="1">
      <c r="A11" s="60"/>
      <c r="B11" s="43"/>
      <c r="C11" s="47"/>
      <c r="D11" s="64"/>
      <c r="E11" s="64"/>
      <c r="F11" s="64"/>
      <c r="G11" s="64"/>
      <c r="H11" s="64"/>
      <c r="I11" s="92"/>
      <c r="J11" s="83"/>
      <c r="K11" s="115"/>
      <c r="L11" s="670"/>
    </row>
    <row r="12" spans="1:13" s="47" customFormat="1" ht="26.25" customHeight="1" thickBot="1">
      <c r="A12" s="59"/>
      <c r="D12" s="64"/>
      <c r="E12" s="64"/>
      <c r="F12" s="64"/>
      <c r="G12" s="64"/>
      <c r="H12" s="64"/>
      <c r="I12" s="65"/>
      <c r="J12" s="132"/>
      <c r="K12" s="65"/>
      <c r="L12" s="671"/>
    </row>
    <row r="13" spans="1:13" ht="20.25">
      <c r="A13" s="60"/>
      <c r="B13" s="43"/>
      <c r="C13" s="644" t="s">
        <v>101</v>
      </c>
      <c r="D13" s="644"/>
      <c r="E13" s="644"/>
      <c r="F13" s="644"/>
      <c r="G13" s="644"/>
      <c r="H13" s="644"/>
      <c r="I13" s="92"/>
      <c r="J13" s="83"/>
      <c r="K13" s="115"/>
      <c r="L13" s="21"/>
    </row>
    <row r="14" spans="1:13" ht="15.75" customHeight="1">
      <c r="A14" s="60"/>
      <c r="B14" s="43"/>
      <c r="C14" s="114" t="s">
        <v>378</v>
      </c>
      <c r="D14" s="114"/>
      <c r="E14" s="114"/>
      <c r="F14" s="114"/>
      <c r="G14" s="114"/>
      <c r="H14" s="114"/>
      <c r="I14" s="101"/>
      <c r="J14" s="86"/>
      <c r="K14" s="22"/>
      <c r="L14" s="22"/>
    </row>
    <row r="15" spans="1:13" s="171" customFormat="1" ht="15.75" thickBot="1">
      <c r="A15" s="174"/>
      <c r="B15" s="175"/>
      <c r="C15" s="175"/>
      <c r="D15" s="131"/>
      <c r="E15" s="131"/>
      <c r="F15" s="61"/>
      <c r="G15" s="61"/>
      <c r="H15" s="61"/>
      <c r="I15" s="101"/>
      <c r="J15" s="86"/>
      <c r="K15" s="101"/>
      <c r="L15" s="101"/>
      <c r="M15" s="22"/>
    </row>
    <row r="16" spans="1:13" s="171" customFormat="1" ht="8.25" customHeight="1">
      <c r="A16" s="174"/>
      <c r="B16" s="181"/>
      <c r="C16" s="182"/>
      <c r="D16" s="182"/>
      <c r="E16" s="182"/>
      <c r="F16" s="210"/>
      <c r="G16" s="210"/>
      <c r="H16" s="211"/>
      <c r="I16" s="212"/>
      <c r="J16" s="207"/>
      <c r="K16" s="205"/>
      <c r="L16" s="205"/>
      <c r="M16" s="205"/>
    </row>
    <row r="17" spans="1:14" s="171" customFormat="1" ht="34.5" customHeight="1" thickBot="1">
      <c r="A17" s="174"/>
      <c r="B17" s="174"/>
      <c r="C17" s="637" t="s">
        <v>70</v>
      </c>
      <c r="D17" s="638"/>
      <c r="E17" s="639"/>
      <c r="F17" s="664" t="s">
        <v>373</v>
      </c>
      <c r="G17" s="665"/>
      <c r="H17" s="666"/>
      <c r="I17" s="86"/>
      <c r="J17" s="86"/>
      <c r="K17" s="22"/>
      <c r="L17" s="22"/>
      <c r="M17" s="22"/>
    </row>
    <row r="18" spans="1:14" s="215" customFormat="1" ht="78.75" customHeight="1">
      <c r="A18" s="209"/>
      <c r="B18" s="209"/>
      <c r="C18" s="623" t="s">
        <v>184</v>
      </c>
      <c r="D18" s="655" t="s">
        <v>215</v>
      </c>
      <c r="E18" s="656"/>
      <c r="F18" s="677"/>
      <c r="G18" s="678"/>
      <c r="H18" s="679"/>
      <c r="I18" s="87"/>
      <c r="J18" s="87"/>
      <c r="K18" s="81"/>
      <c r="L18" s="620" t="s">
        <v>287</v>
      </c>
      <c r="M18" s="81"/>
      <c r="N18" s="171"/>
    </row>
    <row r="19" spans="1:14" s="215" customFormat="1" ht="41.25" customHeight="1">
      <c r="A19" s="209"/>
      <c r="B19" s="209"/>
      <c r="C19" s="623"/>
      <c r="D19" s="652" t="s">
        <v>181</v>
      </c>
      <c r="E19" s="653"/>
      <c r="F19" s="680"/>
      <c r="G19" s="681"/>
      <c r="H19" s="682"/>
      <c r="I19" s="87"/>
      <c r="J19" s="87"/>
      <c r="K19" s="81"/>
      <c r="L19" s="621"/>
      <c r="M19" s="81"/>
      <c r="N19" s="171"/>
    </row>
    <row r="20" spans="1:14" s="215" customFormat="1" ht="78.75" customHeight="1" thickBot="1">
      <c r="A20" s="209"/>
      <c r="B20" s="209"/>
      <c r="C20" s="624"/>
      <c r="D20" s="652" t="s">
        <v>143</v>
      </c>
      <c r="E20" s="653"/>
      <c r="F20" s="677"/>
      <c r="G20" s="678"/>
      <c r="H20" s="679"/>
      <c r="I20" s="87"/>
      <c r="J20" s="87"/>
      <c r="K20" s="81"/>
      <c r="L20" s="62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s="171" customFormat="1" ht="12" customHeight="1">
      <c r="A23" s="174"/>
      <c r="B23" s="181"/>
      <c r="C23" s="182"/>
      <c r="D23" s="223"/>
      <c r="E23" s="223"/>
      <c r="F23" s="210"/>
      <c r="G23" s="210"/>
      <c r="H23" s="211"/>
      <c r="I23" s="89"/>
      <c r="J23" s="83"/>
      <c r="K23" s="115"/>
      <c r="L23" s="447"/>
      <c r="M23" s="115"/>
      <c r="N23" s="313"/>
    </row>
    <row r="24" spans="1:14" s="171" customFormat="1" ht="24.75" customHeight="1" thickBot="1">
      <c r="A24" s="174"/>
      <c r="B24" s="174"/>
      <c r="C24" s="657" t="s">
        <v>71</v>
      </c>
      <c r="D24" s="658"/>
      <c r="E24" s="659"/>
      <c r="F24" s="683" t="s">
        <v>374</v>
      </c>
      <c r="G24" s="683" t="s">
        <v>375</v>
      </c>
      <c r="H24" s="683" t="s">
        <v>376</v>
      </c>
      <c r="I24" s="83"/>
      <c r="J24" s="83"/>
      <c r="K24" s="115"/>
      <c r="L24" s="447"/>
      <c r="M24" s="115"/>
      <c r="N24" s="313"/>
    </row>
    <row r="25" spans="1:14" s="171" customFormat="1" ht="43.5" customHeight="1">
      <c r="A25" s="174"/>
      <c r="B25" s="174"/>
      <c r="C25" s="633" t="s">
        <v>179</v>
      </c>
      <c r="D25" s="660"/>
      <c r="E25" s="634"/>
      <c r="F25" s="683"/>
      <c r="G25" s="683"/>
      <c r="H25" s="683"/>
      <c r="I25" s="83"/>
      <c r="J25" s="83"/>
      <c r="K25" s="115"/>
      <c r="L25" s="627" t="s">
        <v>288</v>
      </c>
      <c r="M25" s="115"/>
      <c r="N25" s="313"/>
    </row>
    <row r="26" spans="1:14" s="171" customFormat="1" ht="71.25" customHeight="1" thickBot="1">
      <c r="A26" s="174"/>
      <c r="B26" s="174"/>
      <c r="C26" s="661" t="s">
        <v>182</v>
      </c>
      <c r="D26" s="662"/>
      <c r="E26" s="663"/>
      <c r="F26" s="200"/>
      <c r="G26" s="200"/>
      <c r="H26" s="200"/>
      <c r="I26" s="83"/>
      <c r="J26" s="83"/>
      <c r="K26" s="115"/>
      <c r="L26" s="628"/>
      <c r="M26" s="115"/>
      <c r="N26" s="313"/>
    </row>
    <row r="27" spans="1:14" s="171" customFormat="1" ht="21.75" customHeight="1">
      <c r="A27" s="174"/>
      <c r="B27" s="174"/>
      <c r="C27" s="175"/>
      <c r="D27" s="214"/>
      <c r="E27" s="214"/>
      <c r="F27" s="213"/>
      <c r="G27" s="213"/>
      <c r="H27" s="206"/>
      <c r="I27" s="83"/>
      <c r="J27" s="83"/>
      <c r="K27" s="115"/>
      <c r="L27" s="447"/>
      <c r="M27" s="115"/>
      <c r="N27" s="313"/>
    </row>
    <row r="28" spans="1:14" s="215" customFormat="1" ht="34.5" customHeight="1" thickBot="1">
      <c r="A28" s="209"/>
      <c r="B28" s="209"/>
      <c r="C28" s="637" t="s">
        <v>71</v>
      </c>
      <c r="D28" s="638"/>
      <c r="E28" s="639"/>
      <c r="F28" s="629" t="str">
        <f>F17</f>
        <v>Enter Quarter and Year (e.g. Q1 2017)</v>
      </c>
      <c r="G28" s="630"/>
      <c r="H28" s="631"/>
      <c r="I28" s="87"/>
      <c r="J28" s="87"/>
      <c r="K28" s="81"/>
      <c r="L28" s="81"/>
      <c r="M28" s="81"/>
      <c r="N28" s="314"/>
    </row>
    <row r="29" spans="1:14" s="226" customFormat="1" ht="93.75" customHeight="1" thickBot="1">
      <c r="A29" s="224"/>
      <c r="B29" s="225"/>
      <c r="C29" s="310" t="s">
        <v>183</v>
      </c>
      <c r="D29" s="652" t="s">
        <v>185</v>
      </c>
      <c r="E29" s="653"/>
      <c r="F29" s="676"/>
      <c r="G29" s="676"/>
      <c r="H29" s="676"/>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449"/>
      <c r="M30" s="63"/>
      <c r="N30" s="316"/>
    </row>
    <row r="31" spans="1:14" ht="96" customHeight="1">
      <c r="A31" s="60"/>
      <c r="B31" s="60"/>
      <c r="C31" s="596" t="s">
        <v>102</v>
      </c>
      <c r="D31" s="635" t="s">
        <v>193</v>
      </c>
      <c r="E31" s="636"/>
      <c r="F31" s="676"/>
      <c r="G31" s="676"/>
      <c r="H31" s="676"/>
      <c r="I31" s="86"/>
      <c r="J31" s="86"/>
      <c r="K31" s="22"/>
      <c r="L31" s="620" t="s">
        <v>292</v>
      </c>
    </row>
    <row r="32" spans="1:14" ht="81" customHeight="1">
      <c r="A32" s="60"/>
      <c r="B32" s="60"/>
      <c r="C32" s="596"/>
      <c r="D32" s="633" t="s">
        <v>132</v>
      </c>
      <c r="E32" s="634"/>
      <c r="F32" s="676"/>
      <c r="G32" s="676"/>
      <c r="H32" s="676"/>
      <c r="I32" s="86"/>
      <c r="J32" s="86"/>
      <c r="K32" s="22"/>
      <c r="L32" s="621"/>
    </row>
    <row r="33" spans="1:12" ht="15.75" customHeight="1">
      <c r="A33" s="60"/>
      <c r="B33" s="60"/>
      <c r="C33" s="596"/>
      <c r="D33" s="340"/>
      <c r="E33" s="340"/>
      <c r="F33" s="318"/>
      <c r="G33" s="318"/>
      <c r="H33" s="318"/>
      <c r="I33" s="86"/>
      <c r="J33" s="86"/>
      <c r="K33" s="22"/>
      <c r="L33" s="621"/>
    </row>
    <row r="34" spans="1:12" ht="91.5" customHeight="1">
      <c r="A34" s="60"/>
      <c r="B34" s="60"/>
      <c r="C34" s="596"/>
      <c r="D34" s="635" t="s">
        <v>194</v>
      </c>
      <c r="E34" s="636"/>
      <c r="F34" s="676"/>
      <c r="G34" s="676"/>
      <c r="H34" s="676"/>
      <c r="I34" s="86"/>
      <c r="J34" s="86"/>
      <c r="K34" s="22"/>
      <c r="L34" s="621"/>
    </row>
    <row r="35" spans="1:12" ht="72.75" customHeight="1">
      <c r="A35" s="60"/>
      <c r="B35" s="60"/>
      <c r="C35" s="596"/>
      <c r="D35" s="635" t="s">
        <v>133</v>
      </c>
      <c r="E35" s="636"/>
      <c r="F35" s="676"/>
      <c r="G35" s="676"/>
      <c r="H35" s="676"/>
      <c r="I35" s="86"/>
      <c r="J35" s="86"/>
      <c r="K35" s="22"/>
      <c r="L35" s="621"/>
    </row>
    <row r="36" spans="1:12" ht="15.75" customHeight="1">
      <c r="A36" s="60"/>
      <c r="B36" s="60"/>
      <c r="C36" s="114"/>
      <c r="D36" s="463"/>
      <c r="E36" s="463"/>
      <c r="F36" s="114"/>
      <c r="G36" s="114"/>
      <c r="H36" s="114"/>
      <c r="I36" s="86"/>
      <c r="J36" s="86"/>
      <c r="K36" s="22"/>
      <c r="L36" s="621"/>
    </row>
    <row r="37" spans="1:12" ht="83.25" customHeight="1">
      <c r="A37" s="60"/>
      <c r="B37" s="60"/>
      <c r="C37" s="596" t="s">
        <v>103</v>
      </c>
      <c r="D37" s="633" t="s">
        <v>192</v>
      </c>
      <c r="E37" s="634"/>
      <c r="F37" s="676"/>
      <c r="G37" s="676"/>
      <c r="H37" s="676"/>
      <c r="I37" s="86"/>
      <c r="J37" s="86"/>
      <c r="K37" s="22"/>
      <c r="L37" s="621"/>
    </row>
    <row r="38" spans="1:12" ht="81.75" customHeight="1" thickBot="1">
      <c r="A38" s="60"/>
      <c r="B38" s="60"/>
      <c r="C38" s="596"/>
      <c r="D38" s="633" t="s">
        <v>134</v>
      </c>
      <c r="E38" s="634"/>
      <c r="F38" s="676"/>
      <c r="G38" s="676"/>
      <c r="H38" s="676"/>
      <c r="I38" s="86"/>
      <c r="J38" s="86"/>
      <c r="K38" s="22"/>
      <c r="L38" s="622"/>
    </row>
    <row r="39" spans="1:12" ht="15.75" customHeight="1" thickBot="1">
      <c r="A39" s="60"/>
      <c r="B39" s="80"/>
      <c r="C39" s="319"/>
      <c r="D39" s="319"/>
      <c r="E39" s="319"/>
      <c r="F39" s="319"/>
      <c r="G39" s="319"/>
      <c r="H39" s="319"/>
      <c r="I39" s="320"/>
      <c r="J39" s="86"/>
      <c r="K39" s="22"/>
      <c r="L39" s="22"/>
    </row>
    <row r="40" spans="1:12" ht="15.75" customHeight="1">
      <c r="A40" s="60"/>
      <c r="B40" s="43"/>
      <c r="C40" s="114"/>
      <c r="D40" s="114"/>
      <c r="E40" s="114"/>
      <c r="F40" s="114"/>
      <c r="G40" s="114"/>
      <c r="H40" s="114"/>
      <c r="I40" s="101"/>
      <c r="J40" s="86"/>
      <c r="K40" s="22"/>
      <c r="L40" s="22"/>
    </row>
    <row r="41" spans="1:12" ht="15.75">
      <c r="A41" s="60"/>
      <c r="B41" s="43"/>
      <c r="C41" s="43"/>
      <c r="D41" s="611" t="s">
        <v>23</v>
      </c>
      <c r="E41" s="611"/>
      <c r="F41" s="611"/>
      <c r="G41" s="70"/>
      <c r="H41" s="75"/>
      <c r="I41" s="92"/>
      <c r="J41" s="83"/>
      <c r="K41" s="115"/>
      <c r="L41" s="21"/>
    </row>
    <row r="42" spans="1:12" ht="15.75">
      <c r="A42" s="60"/>
      <c r="B42" s="43"/>
      <c r="C42" s="43"/>
      <c r="D42" s="134"/>
      <c r="E42" s="134"/>
      <c r="F42" s="78"/>
      <c r="G42" s="70"/>
      <c r="H42" s="75"/>
      <c r="I42" s="101"/>
      <c r="J42" s="86"/>
      <c r="K42" s="22"/>
      <c r="L42" s="22"/>
    </row>
    <row r="43" spans="1:12" ht="24.75" customHeight="1">
      <c r="A43" s="60"/>
      <c r="B43" s="43"/>
      <c r="C43" s="43"/>
      <c r="D43" s="595" t="s">
        <v>94</v>
      </c>
      <c r="E43" s="595"/>
      <c r="F43" s="595"/>
      <c r="G43" s="595"/>
      <c r="H43" s="595"/>
      <c r="I43" s="85"/>
      <c r="J43" s="84"/>
    </row>
    <row r="44" spans="1:12" ht="15.75">
      <c r="A44" s="60"/>
      <c r="B44" s="43"/>
      <c r="C44" s="43"/>
      <c r="D44" s="135" t="s">
        <v>180</v>
      </c>
      <c r="E44" s="135"/>
      <c r="F44" s="136"/>
      <c r="G44" s="136"/>
      <c r="H44" s="85"/>
      <c r="I44" s="85"/>
      <c r="J44" s="84"/>
    </row>
    <row r="45" spans="1:12" ht="15.75">
      <c r="A45" s="60"/>
      <c r="B45" s="43"/>
      <c r="C45" s="43"/>
      <c r="D45" s="137" t="s">
        <v>64</v>
      </c>
      <c r="E45" s="137"/>
      <c r="F45" s="136"/>
      <c r="G45" s="136"/>
      <c r="H45" s="85"/>
      <c r="I45" s="85"/>
      <c r="J45" s="84"/>
    </row>
    <row r="46" spans="1:12" ht="15.75">
      <c r="A46" s="60"/>
      <c r="B46" s="43"/>
      <c r="C46" s="43"/>
      <c r="D46" s="137" t="s">
        <v>65</v>
      </c>
      <c r="E46" s="137"/>
      <c r="F46" s="136"/>
      <c r="G46" s="136"/>
      <c r="H46" s="85"/>
      <c r="I46" s="85"/>
      <c r="J46" s="84"/>
    </row>
    <row r="47" spans="1:12" ht="15.75">
      <c r="A47" s="60"/>
      <c r="B47" s="43"/>
      <c r="C47" s="43"/>
      <c r="D47" s="137" t="s">
        <v>66</v>
      </c>
      <c r="E47" s="137"/>
      <c r="F47" s="136"/>
      <c r="G47" s="136"/>
      <c r="H47" s="85"/>
      <c r="I47" s="85"/>
      <c r="J47" s="84"/>
    </row>
    <row r="48" spans="1:12" ht="15.75">
      <c r="A48" s="60"/>
      <c r="B48" s="43"/>
      <c r="C48" s="43"/>
      <c r="D48" s="137" t="s">
        <v>67</v>
      </c>
      <c r="E48" s="137"/>
      <c r="F48" s="136"/>
      <c r="G48" s="136"/>
      <c r="H48" s="85"/>
      <c r="I48" s="85"/>
      <c r="J48" s="84"/>
    </row>
    <row r="49" spans="1:12" ht="15.75">
      <c r="A49" s="60"/>
      <c r="B49" s="43"/>
      <c r="C49" s="43"/>
      <c r="D49" s="137" t="s">
        <v>68</v>
      </c>
      <c r="E49" s="137"/>
      <c r="F49" s="136"/>
      <c r="G49" s="136"/>
      <c r="H49" s="85"/>
      <c r="I49" s="85"/>
      <c r="J49" s="84"/>
    </row>
    <row r="50" spans="1:12" ht="15.75">
      <c r="A50" s="60"/>
      <c r="B50" s="43"/>
      <c r="C50" s="43"/>
      <c r="D50" s="137" t="s">
        <v>69</v>
      </c>
      <c r="E50" s="137"/>
      <c r="F50" s="136"/>
      <c r="G50" s="136"/>
      <c r="H50" s="85"/>
      <c r="I50" s="85"/>
      <c r="J50" s="84"/>
    </row>
    <row r="51" spans="1:12" ht="19.5" thickBot="1">
      <c r="A51" s="80"/>
      <c r="B51" s="58"/>
      <c r="C51" s="58"/>
      <c r="D51" s="138"/>
      <c r="E51" s="138"/>
      <c r="F51" s="58"/>
      <c r="G51" s="139"/>
      <c r="H51" s="109"/>
      <c r="I51" s="140"/>
      <c r="J51" s="91"/>
      <c r="K51" s="115"/>
      <c r="L51" s="21"/>
    </row>
    <row r="52" spans="1:12">
      <c r="F52" s="40"/>
      <c r="H52" s="8"/>
      <c r="I52" s="22"/>
      <c r="J52" s="22"/>
      <c r="K52" s="22"/>
      <c r="L52" s="22"/>
    </row>
    <row r="53" spans="1:12">
      <c r="D53" s="39"/>
      <c r="E53" s="39"/>
      <c r="F53" s="39"/>
      <c r="H53" s="25"/>
    </row>
    <row r="54" spans="1:12">
      <c r="F54" s="66"/>
      <c r="H54" s="8"/>
      <c r="I54" s="68"/>
      <c r="J54" s="68"/>
      <c r="K54" s="115"/>
      <c r="L54" s="21"/>
    </row>
    <row r="55" spans="1:12">
      <c r="F55" s="66"/>
      <c r="H55" s="8"/>
      <c r="I55" s="22"/>
      <c r="J55" s="22"/>
      <c r="K55" s="22"/>
      <c r="L55" s="22"/>
    </row>
    <row r="56" spans="1:12">
      <c r="F56" s="66"/>
      <c r="H56" s="25"/>
    </row>
    <row r="57" spans="1:12">
      <c r="F57" s="66"/>
    </row>
    <row r="58" spans="1:12">
      <c r="F58" s="66"/>
    </row>
    <row r="59" spans="1:12">
      <c r="F59" s="66"/>
    </row>
    <row r="60" spans="1:12">
      <c r="D60" s="41"/>
      <c r="E60" s="41"/>
    </row>
  </sheetData>
  <mergeCells count="50">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 ref="F32:H32"/>
    <mergeCell ref="F34:H34"/>
    <mergeCell ref="F35:H35"/>
    <mergeCell ref="D43:H43"/>
    <mergeCell ref="D41:F41"/>
    <mergeCell ref="D34:E34"/>
    <mergeCell ref="D35:E35"/>
    <mergeCell ref="D37:E37"/>
    <mergeCell ref="D38:E38"/>
    <mergeCell ref="L4:L12"/>
    <mergeCell ref="C5:H5"/>
    <mergeCell ref="C7:H7"/>
    <mergeCell ref="C8:D8"/>
    <mergeCell ref="C9:D9"/>
    <mergeCell ref="C10:D10"/>
    <mergeCell ref="C13:H13"/>
    <mergeCell ref="F17:H17"/>
    <mergeCell ref="D2:H2"/>
    <mergeCell ref="C4:H4"/>
    <mergeCell ref="E8:H8"/>
    <mergeCell ref="E9:H9"/>
    <mergeCell ref="E10:H10"/>
    <mergeCell ref="C28:E28"/>
    <mergeCell ref="C17:E17"/>
    <mergeCell ref="D29:E29"/>
    <mergeCell ref="D31:E31"/>
    <mergeCell ref="D32:E32"/>
    <mergeCell ref="D18:E18"/>
    <mergeCell ref="D19:E19"/>
    <mergeCell ref="D20:E20"/>
    <mergeCell ref="C24:E24"/>
    <mergeCell ref="C25:E25"/>
    <mergeCell ref="C18:C20"/>
    <mergeCell ref="C26:E26"/>
  </mergeCells>
  <hyperlinks>
    <hyperlink ref="A1" location="Contents!A1" display="Return to Contents"/>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C1" zoomScale="55" zoomScaleNormal="100" zoomScaleSheetLayoutView="55" workbookViewId="0">
      <selection activeCell="C12" sqref="C12"/>
    </sheetView>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3" t="s">
        <v>129</v>
      </c>
    </row>
    <row r="2" spans="1:13" ht="20.25">
      <c r="A2" s="181"/>
      <c r="B2" s="182"/>
      <c r="C2" s="182"/>
      <c r="D2" s="607" t="s">
        <v>62</v>
      </c>
      <c r="E2" s="607"/>
      <c r="F2" s="607"/>
      <c r="G2" s="607"/>
      <c r="H2" s="607"/>
      <c r="I2" s="112"/>
      <c r="J2" s="89"/>
      <c r="K2" s="115"/>
      <c r="L2" s="21"/>
      <c r="M2" s="115"/>
    </row>
    <row r="3" spans="1:13" ht="15.75" thickBot="1">
      <c r="A3" s="174"/>
      <c r="B3" s="175"/>
      <c r="C3" s="175"/>
      <c r="D3" s="94"/>
      <c r="E3" s="94"/>
      <c r="F3" s="94"/>
      <c r="G3" s="94"/>
      <c r="H3" s="94"/>
      <c r="I3" s="206"/>
      <c r="J3" s="207"/>
    </row>
    <row r="4" spans="1:13" ht="20.25" customHeight="1">
      <c r="A4" s="174"/>
      <c r="B4" s="175"/>
      <c r="C4" s="695" t="s">
        <v>63</v>
      </c>
      <c r="D4" s="695"/>
      <c r="E4" s="695"/>
      <c r="F4" s="695"/>
      <c r="G4" s="695"/>
      <c r="H4" s="695"/>
      <c r="I4" s="92"/>
      <c r="J4" s="83"/>
      <c r="K4" s="115"/>
      <c r="L4" s="608" t="s">
        <v>316</v>
      </c>
      <c r="M4" s="115"/>
    </row>
    <row r="5" spans="1:13" ht="18.75" customHeight="1">
      <c r="A5" s="174"/>
      <c r="B5" s="175"/>
      <c r="C5" s="696" t="s">
        <v>372</v>
      </c>
      <c r="D5" s="696"/>
      <c r="E5" s="696"/>
      <c r="F5" s="696"/>
      <c r="G5" s="696"/>
      <c r="H5" s="696"/>
      <c r="I5" s="92"/>
      <c r="J5" s="83"/>
      <c r="K5" s="115"/>
      <c r="L5" s="609"/>
      <c r="M5" s="115"/>
    </row>
    <row r="6" spans="1:13" ht="18.75" customHeight="1">
      <c r="A6" s="174"/>
      <c r="B6" s="175"/>
      <c r="C6" s="208"/>
      <c r="D6" s="64"/>
      <c r="E6" s="64"/>
      <c r="F6" s="64"/>
      <c r="G6" s="64"/>
      <c r="H6" s="64"/>
      <c r="I6" s="92"/>
      <c r="J6" s="83"/>
      <c r="K6" s="115"/>
      <c r="L6" s="609"/>
      <c r="M6" s="115"/>
    </row>
    <row r="7" spans="1:13" ht="18.75" customHeight="1">
      <c r="A7" s="174"/>
      <c r="B7" s="175"/>
      <c r="C7" s="614" t="s">
        <v>88</v>
      </c>
      <c r="D7" s="614"/>
      <c r="E7" s="614"/>
      <c r="F7" s="614"/>
      <c r="G7" s="614"/>
      <c r="H7" s="614"/>
      <c r="I7" s="92"/>
      <c r="J7" s="83"/>
      <c r="K7" s="115"/>
      <c r="L7" s="609"/>
      <c r="M7" s="115"/>
    </row>
    <row r="8" spans="1:13" ht="18.75" customHeight="1">
      <c r="A8" s="174"/>
      <c r="B8" s="175"/>
      <c r="C8" s="615" t="s">
        <v>89</v>
      </c>
      <c r="D8" s="616"/>
      <c r="E8" s="697"/>
      <c r="F8" s="698"/>
      <c r="G8" s="698"/>
      <c r="H8" s="699"/>
      <c r="I8" s="92"/>
      <c r="J8" s="83"/>
      <c r="K8" s="115"/>
      <c r="L8" s="609"/>
      <c r="M8" s="115"/>
    </row>
    <row r="9" spans="1:13" ht="18.75" customHeight="1">
      <c r="A9" s="174"/>
      <c r="B9" s="175"/>
      <c r="C9" s="615" t="s">
        <v>91</v>
      </c>
      <c r="D9" s="616"/>
      <c r="E9" s="697"/>
      <c r="F9" s="698"/>
      <c r="G9" s="698"/>
      <c r="H9" s="699"/>
      <c r="I9" s="92"/>
      <c r="J9" s="83"/>
      <c r="K9" s="115"/>
      <c r="L9" s="609"/>
      <c r="M9" s="115"/>
    </row>
    <row r="10" spans="1:13" ht="18.75" customHeight="1">
      <c r="A10" s="174"/>
      <c r="B10" s="175"/>
      <c r="C10" s="597" t="s">
        <v>90</v>
      </c>
      <c r="D10" s="598"/>
      <c r="E10" s="697"/>
      <c r="F10" s="698"/>
      <c r="G10" s="698"/>
      <c r="H10" s="699"/>
      <c r="I10" s="92"/>
      <c r="J10" s="83"/>
      <c r="K10" s="115"/>
      <c r="L10" s="609"/>
      <c r="M10" s="115"/>
    </row>
    <row r="11" spans="1:13" ht="18.75" customHeight="1">
      <c r="A11" s="174"/>
      <c r="B11" s="175"/>
      <c r="C11" s="208"/>
      <c r="D11" s="64"/>
      <c r="E11" s="64"/>
      <c r="F11" s="64"/>
      <c r="G11" s="64"/>
      <c r="H11" s="64"/>
      <c r="I11" s="92"/>
      <c r="J11" s="83"/>
      <c r="K11" s="115"/>
      <c r="L11" s="609"/>
      <c r="M11" s="115"/>
    </row>
    <row r="12" spans="1:13" s="208" customFormat="1" ht="26.25" customHeight="1" thickBot="1">
      <c r="A12" s="209"/>
      <c r="D12" s="64"/>
      <c r="E12" s="64"/>
      <c r="F12" s="64"/>
      <c r="G12" s="64"/>
      <c r="H12" s="64"/>
      <c r="I12" s="65"/>
      <c r="J12" s="132"/>
      <c r="K12" s="65"/>
      <c r="L12" s="610"/>
      <c r="M12" s="65"/>
    </row>
    <row r="13" spans="1:13" ht="20.25">
      <c r="A13" s="174"/>
      <c r="B13" s="175"/>
      <c r="C13" s="644" t="s">
        <v>361</v>
      </c>
      <c r="D13" s="644"/>
      <c r="E13" s="644"/>
      <c r="F13" s="644"/>
      <c r="G13" s="644"/>
      <c r="H13" s="644"/>
      <c r="I13" s="92"/>
      <c r="J13" s="83"/>
      <c r="K13" s="115"/>
      <c r="L13" s="21"/>
      <c r="M13" s="115"/>
    </row>
    <row r="14" spans="1:13" ht="15.75" customHeight="1">
      <c r="A14" s="174"/>
      <c r="B14" s="175"/>
      <c r="C14" s="114" t="s">
        <v>378</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637" t="s">
        <v>70</v>
      </c>
      <c r="D17" s="638"/>
      <c r="E17" s="639"/>
      <c r="F17" s="692" t="s">
        <v>373</v>
      </c>
      <c r="G17" s="693"/>
      <c r="H17" s="694"/>
      <c r="I17" s="86"/>
      <c r="J17" s="86"/>
      <c r="K17" s="22"/>
      <c r="L17" s="22"/>
      <c r="M17" s="22"/>
    </row>
    <row r="18" spans="1:14" s="215" customFormat="1" ht="67.5" customHeight="1">
      <c r="A18" s="209"/>
      <c r="B18" s="209"/>
      <c r="C18" s="623" t="s">
        <v>184</v>
      </c>
      <c r="D18" s="648" t="s">
        <v>214</v>
      </c>
      <c r="E18" s="649"/>
      <c r="F18" s="688"/>
      <c r="G18" s="689"/>
      <c r="H18" s="690"/>
      <c r="I18" s="87"/>
      <c r="J18" s="87"/>
      <c r="K18" s="81"/>
      <c r="L18" s="620" t="s">
        <v>287</v>
      </c>
      <c r="M18" s="81"/>
      <c r="N18" s="171"/>
    </row>
    <row r="19" spans="1:14" s="215" customFormat="1" ht="61.5" customHeight="1">
      <c r="A19" s="209"/>
      <c r="B19" s="209"/>
      <c r="C19" s="623"/>
      <c r="D19" s="650" t="s">
        <v>181</v>
      </c>
      <c r="E19" s="651"/>
      <c r="F19" s="685"/>
      <c r="G19" s="686"/>
      <c r="H19" s="687"/>
      <c r="I19" s="87"/>
      <c r="J19" s="87"/>
      <c r="K19" s="81"/>
      <c r="L19" s="621"/>
      <c r="M19" s="81"/>
      <c r="N19" s="171"/>
    </row>
    <row r="20" spans="1:14" s="215" customFormat="1" ht="78.75" customHeight="1" thickBot="1">
      <c r="A20" s="209"/>
      <c r="B20" s="209"/>
      <c r="C20" s="624"/>
      <c r="D20" s="650" t="s">
        <v>143</v>
      </c>
      <c r="E20" s="651"/>
      <c r="F20" s="688"/>
      <c r="G20" s="689"/>
      <c r="H20" s="690"/>
      <c r="I20" s="87"/>
      <c r="J20" s="87"/>
      <c r="K20" s="81"/>
      <c r="L20" s="622"/>
      <c r="M20" s="81"/>
      <c r="N20" s="302"/>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47"/>
      <c r="M23" s="115"/>
      <c r="N23" s="313"/>
    </row>
    <row r="24" spans="1:14" ht="24.75" customHeight="1" thickBot="1">
      <c r="A24" s="174"/>
      <c r="B24" s="174"/>
      <c r="C24" s="640" t="s">
        <v>71</v>
      </c>
      <c r="D24" s="640"/>
      <c r="E24" s="640"/>
      <c r="F24" s="691" t="s">
        <v>374</v>
      </c>
      <c r="G24" s="691" t="s">
        <v>375</v>
      </c>
      <c r="H24" s="691" t="s">
        <v>376</v>
      </c>
      <c r="I24" s="83"/>
      <c r="J24" s="83"/>
      <c r="K24" s="115"/>
      <c r="L24" s="447"/>
      <c r="M24" s="115"/>
      <c r="N24" s="313"/>
    </row>
    <row r="25" spans="1:14" ht="45" customHeight="1">
      <c r="A25" s="174"/>
      <c r="B25" s="174"/>
      <c r="C25" s="654" t="s">
        <v>179</v>
      </c>
      <c r="D25" s="654"/>
      <c r="E25" s="654"/>
      <c r="F25" s="691"/>
      <c r="G25" s="691"/>
      <c r="H25" s="691"/>
      <c r="I25" s="83"/>
      <c r="J25" s="83"/>
      <c r="K25" s="115"/>
      <c r="L25" s="627" t="s">
        <v>288</v>
      </c>
      <c r="M25" s="115"/>
      <c r="N25" s="313"/>
    </row>
    <row r="26" spans="1:14" ht="68.25" customHeight="1" thickBot="1">
      <c r="A26" s="174"/>
      <c r="B26" s="174"/>
      <c r="C26" s="625" t="s">
        <v>182</v>
      </c>
      <c r="D26" s="625"/>
      <c r="E26" s="625"/>
      <c r="F26" s="480"/>
      <c r="G26" s="480"/>
      <c r="H26" s="480"/>
      <c r="I26" s="83"/>
      <c r="J26" s="83"/>
      <c r="K26" s="115"/>
      <c r="L26" s="628"/>
      <c r="M26" s="115"/>
      <c r="N26" s="313"/>
    </row>
    <row r="27" spans="1:14" ht="21.75" customHeight="1">
      <c r="A27" s="174"/>
      <c r="B27" s="174"/>
      <c r="C27" s="175"/>
      <c r="D27" s="214"/>
      <c r="E27" s="214"/>
      <c r="F27" s="213"/>
      <c r="G27" s="213"/>
      <c r="H27" s="206"/>
      <c r="I27" s="83"/>
      <c r="J27" s="83"/>
      <c r="K27" s="115"/>
      <c r="L27" s="21"/>
      <c r="M27" s="115"/>
      <c r="N27" s="313"/>
    </row>
    <row r="28" spans="1:14" s="215" customFormat="1" ht="34.5" customHeight="1" thickBot="1">
      <c r="A28" s="209"/>
      <c r="B28" s="209"/>
      <c r="C28" s="637" t="s">
        <v>71</v>
      </c>
      <c r="D28" s="638"/>
      <c r="E28" s="639"/>
      <c r="F28" s="629" t="str">
        <f>F17</f>
        <v>Enter Quarter and Year (e.g. Q1 2017)</v>
      </c>
      <c r="G28" s="630"/>
      <c r="H28" s="631"/>
      <c r="I28" s="87"/>
      <c r="J28" s="87"/>
      <c r="K28" s="81"/>
      <c r="L28" s="81"/>
      <c r="M28" s="81"/>
      <c r="N28" s="314"/>
    </row>
    <row r="29" spans="1:14" s="226" customFormat="1" ht="93.75" customHeight="1" thickBot="1">
      <c r="A29" s="224"/>
      <c r="B29" s="225"/>
      <c r="C29" s="475" t="s">
        <v>183</v>
      </c>
      <c r="D29" s="652" t="s">
        <v>185</v>
      </c>
      <c r="E29" s="653"/>
      <c r="F29" s="684"/>
      <c r="G29" s="684"/>
      <c r="H29" s="684"/>
      <c r="I29" s="83"/>
      <c r="J29" s="83"/>
      <c r="K29" s="115"/>
      <c r="L29" s="448" t="s">
        <v>289</v>
      </c>
      <c r="M29" s="115"/>
      <c r="N29" s="315"/>
    </row>
    <row r="30" spans="1:14" s="226" customFormat="1" ht="19.5" customHeight="1" thickBot="1">
      <c r="A30" s="224"/>
      <c r="B30" s="224"/>
      <c r="C30" s="227"/>
      <c r="D30" s="317"/>
      <c r="E30" s="317"/>
      <c r="F30" s="317"/>
      <c r="G30" s="317"/>
      <c r="H30" s="317"/>
      <c r="I30" s="90"/>
      <c r="J30" s="90"/>
      <c r="K30" s="63"/>
      <c r="L30" s="67"/>
      <c r="M30" s="63"/>
      <c r="N30" s="316"/>
    </row>
    <row r="31" spans="1:14" s="226" customFormat="1" ht="66" customHeight="1">
      <c r="A31" s="224"/>
      <c r="B31" s="225"/>
      <c r="C31" s="596" t="s">
        <v>72</v>
      </c>
      <c r="D31" s="600" t="s">
        <v>186</v>
      </c>
      <c r="E31" s="601"/>
      <c r="F31" s="684"/>
      <c r="G31" s="684"/>
      <c r="H31" s="684"/>
      <c r="I31" s="83"/>
      <c r="J31" s="83"/>
      <c r="K31" s="115"/>
      <c r="L31" s="620" t="s">
        <v>290</v>
      </c>
      <c r="M31" s="115"/>
      <c r="N31" s="315"/>
    </row>
    <row r="32" spans="1:14" s="226" customFormat="1" ht="46.5" customHeight="1">
      <c r="A32" s="224"/>
      <c r="B32" s="225"/>
      <c r="C32" s="596"/>
      <c r="D32" s="602" t="s">
        <v>187</v>
      </c>
      <c r="E32" s="603"/>
      <c r="F32" s="684"/>
      <c r="G32" s="684"/>
      <c r="H32" s="684"/>
      <c r="I32" s="83"/>
      <c r="J32" s="83"/>
      <c r="K32" s="115"/>
      <c r="L32" s="621"/>
      <c r="M32" s="115"/>
      <c r="N32" s="315"/>
    </row>
    <row r="33" spans="1:14" s="226" customFormat="1" ht="41.25" customHeight="1" thickBot="1">
      <c r="A33" s="224"/>
      <c r="B33" s="225"/>
      <c r="C33" s="596"/>
      <c r="D33" s="600" t="s">
        <v>191</v>
      </c>
      <c r="E33" s="601"/>
      <c r="F33" s="626" t="e">
        <f>F31/F32</f>
        <v>#DIV/0!</v>
      </c>
      <c r="G33" s="626"/>
      <c r="H33" s="626"/>
      <c r="I33" s="83"/>
      <c r="J33" s="83"/>
      <c r="K33" s="115"/>
      <c r="L33" s="622"/>
      <c r="M33" s="115"/>
      <c r="N33" s="316"/>
    </row>
    <row r="34" spans="1:14" s="226" customFormat="1" ht="10.5" customHeight="1" thickBot="1">
      <c r="A34" s="224"/>
      <c r="B34" s="224"/>
      <c r="C34" s="227"/>
      <c r="D34" s="340"/>
      <c r="E34" s="340"/>
      <c r="F34" s="318"/>
      <c r="G34" s="318"/>
      <c r="H34" s="318"/>
      <c r="I34" s="83"/>
      <c r="J34" s="83"/>
      <c r="K34" s="115"/>
      <c r="L34" s="21"/>
      <c r="M34" s="115"/>
      <c r="N34" s="316"/>
    </row>
    <row r="35" spans="1:14" s="226" customFormat="1" ht="68.25" customHeight="1">
      <c r="A35" s="224"/>
      <c r="B35" s="225"/>
      <c r="C35" s="596" t="s">
        <v>73</v>
      </c>
      <c r="D35" s="600" t="s">
        <v>188</v>
      </c>
      <c r="E35" s="601"/>
      <c r="F35" s="684"/>
      <c r="G35" s="684"/>
      <c r="H35" s="684"/>
      <c r="I35" s="83"/>
      <c r="J35" s="83"/>
      <c r="K35" s="115"/>
      <c r="L35" s="620" t="s">
        <v>291</v>
      </c>
      <c r="M35" s="115"/>
      <c r="N35" s="315"/>
    </row>
    <row r="36" spans="1:14" s="226" customFormat="1" ht="54" customHeight="1">
      <c r="A36" s="224"/>
      <c r="B36" s="225"/>
      <c r="C36" s="596"/>
      <c r="D36" s="600" t="s">
        <v>189</v>
      </c>
      <c r="E36" s="601"/>
      <c r="F36" s="684"/>
      <c r="G36" s="684"/>
      <c r="H36" s="684"/>
      <c r="I36" s="83"/>
      <c r="J36" s="83"/>
      <c r="K36" s="115"/>
      <c r="L36" s="621"/>
      <c r="M36" s="115"/>
      <c r="N36" s="315"/>
    </row>
    <row r="37" spans="1:14" s="226" customFormat="1" ht="47.25" customHeight="1" thickBot="1">
      <c r="A37" s="224"/>
      <c r="B37" s="225"/>
      <c r="C37" s="596"/>
      <c r="D37" s="600" t="s">
        <v>190</v>
      </c>
      <c r="E37" s="601"/>
      <c r="F37" s="626" t="e">
        <f>F35/F36</f>
        <v>#DIV/0!</v>
      </c>
      <c r="G37" s="626"/>
      <c r="H37" s="626"/>
      <c r="I37" s="83"/>
      <c r="J37" s="83"/>
      <c r="K37" s="115"/>
      <c r="L37" s="622"/>
      <c r="M37" s="115"/>
      <c r="N37" s="316"/>
    </row>
    <row r="38" spans="1:14" s="226" customFormat="1" ht="7.5" customHeight="1" thickBot="1">
      <c r="A38" s="224"/>
      <c r="B38" s="224"/>
      <c r="C38" s="227"/>
      <c r="D38" s="340"/>
      <c r="E38" s="340"/>
      <c r="F38" s="318"/>
      <c r="G38" s="318"/>
      <c r="H38" s="318"/>
      <c r="I38" s="83"/>
      <c r="J38" s="83"/>
      <c r="K38" s="115"/>
      <c r="L38" s="21"/>
      <c r="M38" s="115"/>
      <c r="N38" s="316"/>
    </row>
    <row r="39" spans="1:14" s="226" customFormat="1" ht="114.75" customHeight="1">
      <c r="A39" s="224"/>
      <c r="B39" s="225"/>
      <c r="C39" s="596" t="s">
        <v>102</v>
      </c>
      <c r="D39" s="635" t="s">
        <v>193</v>
      </c>
      <c r="E39" s="636"/>
      <c r="F39" s="684"/>
      <c r="G39" s="684"/>
      <c r="H39" s="684"/>
      <c r="I39" s="83"/>
      <c r="J39" s="83"/>
      <c r="K39" s="115"/>
      <c r="L39" s="620" t="s">
        <v>292</v>
      </c>
      <c r="M39" s="115"/>
      <c r="N39" s="315"/>
    </row>
    <row r="40" spans="1:14" s="226" customFormat="1" ht="75.75" customHeight="1">
      <c r="A40" s="224"/>
      <c r="B40" s="225"/>
      <c r="C40" s="596"/>
      <c r="D40" s="633" t="s">
        <v>132</v>
      </c>
      <c r="E40" s="634"/>
      <c r="F40" s="684"/>
      <c r="G40" s="684"/>
      <c r="H40" s="684"/>
      <c r="I40" s="83"/>
      <c r="J40" s="83"/>
      <c r="K40" s="115"/>
      <c r="L40" s="621"/>
      <c r="M40" s="115"/>
      <c r="N40" s="315"/>
    </row>
    <row r="41" spans="1:14" s="226" customFormat="1" ht="7.5" customHeight="1">
      <c r="A41" s="224"/>
      <c r="B41" s="224"/>
      <c r="C41" s="596"/>
      <c r="D41" s="340"/>
      <c r="E41" s="340"/>
      <c r="F41" s="318"/>
      <c r="G41" s="318"/>
      <c r="H41" s="318"/>
      <c r="I41" s="83"/>
      <c r="J41" s="83"/>
      <c r="K41" s="115"/>
      <c r="L41" s="621"/>
      <c r="M41" s="115"/>
      <c r="N41" s="316"/>
    </row>
    <row r="42" spans="1:14" s="226" customFormat="1" ht="118.5" customHeight="1">
      <c r="A42" s="224"/>
      <c r="B42" s="225"/>
      <c r="C42" s="596"/>
      <c r="D42" s="635" t="s">
        <v>194</v>
      </c>
      <c r="E42" s="636"/>
      <c r="F42" s="684"/>
      <c r="G42" s="684"/>
      <c r="H42" s="684"/>
      <c r="I42" s="83"/>
      <c r="J42" s="83"/>
      <c r="K42" s="115"/>
      <c r="L42" s="621"/>
      <c r="M42" s="115"/>
      <c r="N42" s="315"/>
    </row>
    <row r="43" spans="1:14" s="226" customFormat="1" ht="75.75" customHeight="1">
      <c r="A43" s="224"/>
      <c r="B43" s="225"/>
      <c r="C43" s="596"/>
      <c r="D43" s="635" t="s">
        <v>133</v>
      </c>
      <c r="E43" s="636"/>
      <c r="F43" s="684"/>
      <c r="G43" s="684"/>
      <c r="H43" s="684"/>
      <c r="I43" s="83"/>
      <c r="J43" s="83"/>
      <c r="K43" s="115"/>
      <c r="L43" s="621"/>
      <c r="M43" s="115"/>
      <c r="N43" s="315"/>
    </row>
    <row r="44" spans="1:14" s="226" customFormat="1" ht="7.5" customHeight="1">
      <c r="A44" s="224"/>
      <c r="B44" s="224"/>
      <c r="C44" s="220"/>
      <c r="D44" s="340"/>
      <c r="E44" s="340"/>
      <c r="F44" s="318"/>
      <c r="G44" s="318"/>
      <c r="H44" s="318"/>
      <c r="I44" s="83"/>
      <c r="J44" s="83"/>
      <c r="K44" s="115"/>
      <c r="L44" s="621"/>
      <c r="M44" s="115"/>
      <c r="N44" s="316"/>
    </row>
    <row r="45" spans="1:14" s="226" customFormat="1" ht="94.5" customHeight="1">
      <c r="A45" s="224"/>
      <c r="B45" s="225"/>
      <c r="C45" s="596" t="s">
        <v>103</v>
      </c>
      <c r="D45" s="633" t="s">
        <v>192</v>
      </c>
      <c r="E45" s="634"/>
      <c r="F45" s="684"/>
      <c r="G45" s="684"/>
      <c r="H45" s="684"/>
      <c r="I45" s="83"/>
      <c r="J45" s="83"/>
      <c r="K45" s="115"/>
      <c r="L45" s="621"/>
      <c r="M45" s="115"/>
      <c r="N45" s="315"/>
    </row>
    <row r="46" spans="1:14" s="226" customFormat="1" ht="61.5" customHeight="1" thickBot="1">
      <c r="A46" s="224"/>
      <c r="B46" s="225"/>
      <c r="C46" s="596"/>
      <c r="D46" s="633" t="s">
        <v>134</v>
      </c>
      <c r="E46" s="634"/>
      <c r="F46" s="684"/>
      <c r="G46" s="684"/>
      <c r="H46" s="684"/>
      <c r="I46" s="83"/>
      <c r="J46" s="83"/>
      <c r="K46" s="115"/>
      <c r="L46" s="622"/>
      <c r="M46" s="115"/>
      <c r="N46" s="302"/>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611" t="s">
        <v>23</v>
      </c>
      <c r="E49" s="611"/>
      <c r="F49" s="611"/>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595" t="s">
        <v>377</v>
      </c>
      <c r="E51" s="595"/>
      <c r="F51" s="595"/>
      <c r="G51" s="595"/>
      <c r="H51" s="595"/>
      <c r="I51" s="206"/>
      <c r="J51" s="207"/>
    </row>
    <row r="52" spans="1:13" ht="15.75">
      <c r="A52" s="174"/>
      <c r="B52" s="175"/>
      <c r="C52" s="175"/>
      <c r="D52" s="135" t="s">
        <v>180</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D2:H2"/>
    <mergeCell ref="C4:H4"/>
    <mergeCell ref="L4:L12"/>
    <mergeCell ref="C5:H5"/>
    <mergeCell ref="C7:H7"/>
    <mergeCell ref="C8:D8"/>
    <mergeCell ref="E8:H8"/>
    <mergeCell ref="C9:D9"/>
    <mergeCell ref="E9:H9"/>
    <mergeCell ref="C10:D10"/>
    <mergeCell ref="E10:H10"/>
    <mergeCell ref="C13:H13"/>
    <mergeCell ref="C17:E17"/>
    <mergeCell ref="F17:H17"/>
    <mergeCell ref="C18:C20"/>
    <mergeCell ref="D18:E18"/>
    <mergeCell ref="F18:H18"/>
    <mergeCell ref="C24:E24"/>
    <mergeCell ref="F24:F25"/>
    <mergeCell ref="G24:G25"/>
    <mergeCell ref="H24:H25"/>
    <mergeCell ref="C25:E25"/>
    <mergeCell ref="L18:L20"/>
    <mergeCell ref="D19:E19"/>
    <mergeCell ref="F19:H19"/>
    <mergeCell ref="D20:E20"/>
    <mergeCell ref="F20:H20"/>
    <mergeCell ref="L25:L26"/>
    <mergeCell ref="C26:E26"/>
    <mergeCell ref="C28:E28"/>
    <mergeCell ref="F28:H28"/>
    <mergeCell ref="D29:E29"/>
    <mergeCell ref="F29:H29"/>
    <mergeCell ref="C31:C33"/>
    <mergeCell ref="D31:E31"/>
    <mergeCell ref="F31:H31"/>
    <mergeCell ref="L31:L33"/>
    <mergeCell ref="D32:E32"/>
    <mergeCell ref="F32:H32"/>
    <mergeCell ref="D33:E33"/>
    <mergeCell ref="F33:H33"/>
    <mergeCell ref="C35:C37"/>
    <mergeCell ref="D35:E35"/>
    <mergeCell ref="F35:H35"/>
    <mergeCell ref="L35:L37"/>
    <mergeCell ref="D36:E36"/>
    <mergeCell ref="F36:H36"/>
    <mergeCell ref="D37:E37"/>
    <mergeCell ref="F37:H37"/>
    <mergeCell ref="C39:C43"/>
    <mergeCell ref="D39:E39"/>
    <mergeCell ref="F39:H39"/>
    <mergeCell ref="L39:L46"/>
    <mergeCell ref="D40:E40"/>
    <mergeCell ref="F40:H40"/>
    <mergeCell ref="D42:E42"/>
    <mergeCell ref="F42:H42"/>
    <mergeCell ref="D43:E43"/>
    <mergeCell ref="F43:H43"/>
    <mergeCell ref="D51:H51"/>
    <mergeCell ref="C45:C46"/>
    <mergeCell ref="D45:E45"/>
    <mergeCell ref="F45:H45"/>
    <mergeCell ref="D46:E46"/>
    <mergeCell ref="F46:H46"/>
    <mergeCell ref="D49:F49"/>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55" zoomScaleNormal="70" zoomScaleSheetLayoutView="55" workbookViewId="0">
      <selection activeCell="C36" sqref="C36:C37"/>
    </sheetView>
  </sheetViews>
  <sheetFormatPr defaultColWidth="8.88671875" defaultRowHeight="15"/>
  <cols>
    <col min="1" max="1" width="3.6640625" style="171" customWidth="1"/>
    <col min="2" max="2" width="55.44140625" style="171" customWidth="1"/>
    <col min="3" max="3" width="33" style="171" customWidth="1"/>
    <col min="4" max="4" width="32.21875" style="172" customWidth="1"/>
    <col min="5" max="6" width="8.88671875" style="171"/>
    <col min="7" max="7" width="18.5546875" style="171" customWidth="1"/>
    <col min="8" max="16384" width="8.88671875" style="171"/>
  </cols>
  <sheetData>
    <row r="1" spans="1:10" ht="15.75" thickBot="1">
      <c r="A1" s="253" t="s">
        <v>129</v>
      </c>
    </row>
    <row r="2" spans="1:10" ht="20.25">
      <c r="A2" s="173"/>
      <c r="B2" s="607" t="s">
        <v>62</v>
      </c>
      <c r="C2" s="607"/>
      <c r="D2" s="607"/>
      <c r="E2" s="129"/>
      <c r="F2" s="62"/>
      <c r="G2" s="62"/>
      <c r="H2" s="62"/>
      <c r="I2" s="62"/>
      <c r="J2" s="62"/>
    </row>
    <row r="3" spans="1:10">
      <c r="A3" s="174"/>
      <c r="B3" s="175"/>
      <c r="C3" s="175"/>
      <c r="D3" s="176"/>
      <c r="E3" s="177"/>
    </row>
    <row r="4" spans="1:10" ht="15.75" thickBot="1">
      <c r="A4" s="174"/>
      <c r="B4" s="175"/>
      <c r="C4" s="175"/>
      <c r="D4" s="176"/>
      <c r="E4" s="177"/>
    </row>
    <row r="5" spans="1:10" ht="18">
      <c r="A5" s="174"/>
      <c r="B5" s="612" t="s">
        <v>63</v>
      </c>
      <c r="C5" s="612"/>
      <c r="D5" s="612"/>
      <c r="E5" s="73"/>
      <c r="G5" s="608" t="s">
        <v>316</v>
      </c>
    </row>
    <row r="6" spans="1:10" ht="15.75">
      <c r="A6" s="174"/>
      <c r="B6" s="700" t="s">
        <v>372</v>
      </c>
      <c r="C6" s="701"/>
      <c r="D6" s="701"/>
      <c r="E6" s="73"/>
      <c r="G6" s="609"/>
    </row>
    <row r="7" spans="1:10">
      <c r="A7" s="174"/>
      <c r="B7" s="175"/>
      <c r="C7" s="175"/>
      <c r="D7" s="175"/>
      <c r="E7" s="73"/>
      <c r="G7" s="609"/>
    </row>
    <row r="8" spans="1:10" ht="15.75">
      <c r="A8" s="174"/>
      <c r="B8" s="614" t="s">
        <v>88</v>
      </c>
      <c r="C8" s="614"/>
      <c r="D8" s="614"/>
      <c r="E8" s="73"/>
      <c r="G8" s="609"/>
    </row>
    <row r="9" spans="1:10" ht="15.75">
      <c r="A9" s="174"/>
      <c r="B9" s="178" t="s">
        <v>89</v>
      </c>
      <c r="C9" s="701"/>
      <c r="D9" s="701"/>
      <c r="E9" s="73"/>
      <c r="G9" s="609"/>
    </row>
    <row r="10" spans="1:10" ht="15.75">
      <c r="A10" s="174"/>
      <c r="B10" s="178" t="s">
        <v>91</v>
      </c>
      <c r="C10" s="701"/>
      <c r="D10" s="701"/>
      <c r="E10" s="73"/>
      <c r="G10" s="609"/>
    </row>
    <row r="11" spans="1:10" ht="15.75">
      <c r="A11" s="174"/>
      <c r="B11" s="252" t="s">
        <v>90</v>
      </c>
      <c r="C11" s="701"/>
      <c r="D11" s="701"/>
      <c r="E11" s="73"/>
      <c r="G11" s="609"/>
    </row>
    <row r="12" spans="1:10" ht="15.75" thickBot="1">
      <c r="A12" s="179"/>
      <c r="B12" s="180"/>
      <c r="C12" s="180"/>
      <c r="D12" s="180"/>
      <c r="E12" s="130"/>
      <c r="G12" s="610"/>
    </row>
    <row r="13" spans="1:10">
      <c r="A13" s="181"/>
      <c r="B13" s="182"/>
      <c r="C13" s="182"/>
      <c r="D13" s="182"/>
      <c r="E13" s="128"/>
      <c r="G13" s="183"/>
    </row>
    <row r="14" spans="1:10" ht="18">
      <c r="A14" s="174"/>
      <c r="B14" s="703" t="s">
        <v>213</v>
      </c>
      <c r="C14" s="703"/>
      <c r="D14" s="703"/>
      <c r="E14" s="74"/>
    </row>
    <row r="15" spans="1:10">
      <c r="A15" s="174"/>
      <c r="B15" s="114" t="s">
        <v>379</v>
      </c>
      <c r="C15" s="175"/>
      <c r="D15" s="176"/>
      <c r="E15" s="177"/>
    </row>
    <row r="16" spans="1:10">
      <c r="A16" s="174"/>
      <c r="B16" s="114"/>
      <c r="C16" s="175"/>
      <c r="D16" s="176"/>
      <c r="E16" s="177"/>
    </row>
    <row r="17" spans="1:8" ht="15.75" thickBot="1">
      <c r="A17" s="174"/>
      <c r="B17" s="114"/>
      <c r="C17" s="175"/>
      <c r="D17" s="176"/>
      <c r="E17" s="177"/>
    </row>
    <row r="18" spans="1:8" ht="18" customHeight="1">
      <c r="A18" s="174"/>
      <c r="B18" s="702" t="s">
        <v>29</v>
      </c>
      <c r="C18" s="702"/>
      <c r="D18" s="702"/>
      <c r="E18" s="177"/>
      <c r="G18" s="627" t="s">
        <v>293</v>
      </c>
    </row>
    <row r="19" spans="1:8" s="190" customFormat="1" ht="71.25" customHeight="1">
      <c r="A19" s="184"/>
      <c r="B19" s="185" t="s">
        <v>87</v>
      </c>
      <c r="C19" s="186" t="s">
        <v>99</v>
      </c>
      <c r="D19" s="187" t="s">
        <v>97</v>
      </c>
      <c r="E19" s="188"/>
      <c r="F19" s="189"/>
      <c r="G19" s="705"/>
    </row>
    <row r="20" spans="1:8" ht="23.1" customHeight="1">
      <c r="A20" s="174"/>
      <c r="B20" s="191" t="s">
        <v>138</v>
      </c>
      <c r="C20" s="192"/>
      <c r="D20" s="192"/>
      <c r="E20" s="177"/>
      <c r="G20" s="705"/>
      <c r="H20" s="175"/>
    </row>
    <row r="21" spans="1:8" ht="23.1" customHeight="1">
      <c r="A21" s="174"/>
      <c r="B21" s="191" t="s">
        <v>139</v>
      </c>
      <c r="C21" s="192"/>
      <c r="D21" s="192"/>
      <c r="E21" s="177"/>
      <c r="G21" s="705"/>
      <c r="H21" s="193"/>
    </row>
    <row r="22" spans="1:8" ht="23.1" customHeight="1">
      <c r="A22" s="174"/>
      <c r="B22" s="191" t="s">
        <v>30</v>
      </c>
      <c r="C22" s="194">
        <f>+SUM(C20:C21)</f>
        <v>0</v>
      </c>
      <c r="D22" s="195">
        <f>+SUM(D20:D21)</f>
        <v>0</v>
      </c>
      <c r="E22" s="177"/>
      <c r="G22" s="705"/>
    </row>
    <row r="23" spans="1:8">
      <c r="A23" s="174"/>
      <c r="B23" s="175"/>
      <c r="C23" s="175"/>
      <c r="D23" s="176"/>
      <c r="E23" s="177"/>
      <c r="G23" s="705"/>
    </row>
    <row r="24" spans="1:8">
      <c r="A24" s="174"/>
      <c r="B24" s="175"/>
      <c r="C24" s="175"/>
      <c r="D24" s="176"/>
      <c r="E24" s="177"/>
      <c r="G24" s="705"/>
    </row>
    <row r="25" spans="1:8">
      <c r="A25" s="174"/>
      <c r="B25" s="175"/>
      <c r="C25" s="175"/>
      <c r="D25" s="176"/>
      <c r="E25" s="177"/>
      <c r="G25" s="705"/>
    </row>
    <row r="26" spans="1:8" ht="18">
      <c r="A26" s="174"/>
      <c r="B26" s="702" t="s">
        <v>31</v>
      </c>
      <c r="C26" s="702"/>
      <c r="D26" s="702"/>
      <c r="E26" s="177"/>
      <c r="G26" s="705"/>
    </row>
    <row r="27" spans="1:8" s="199" customFormat="1" ht="74.25" customHeight="1">
      <c r="A27" s="196"/>
      <c r="B27" s="185" t="s">
        <v>87</v>
      </c>
      <c r="C27" s="186" t="s">
        <v>98</v>
      </c>
      <c r="D27" s="197" t="s">
        <v>97</v>
      </c>
      <c r="E27" s="198"/>
      <c r="G27" s="705"/>
    </row>
    <row r="28" spans="1:8" ht="23.1" customHeight="1">
      <c r="A28" s="174"/>
      <c r="B28" s="191" t="s">
        <v>138</v>
      </c>
      <c r="C28" s="200"/>
      <c r="D28" s="200"/>
      <c r="E28" s="177"/>
      <c r="G28" s="705"/>
    </row>
    <row r="29" spans="1:8" ht="23.1" customHeight="1">
      <c r="A29" s="174"/>
      <c r="B29" s="191" t="s">
        <v>139</v>
      </c>
      <c r="C29" s="200"/>
      <c r="D29" s="200"/>
      <c r="E29" s="177"/>
      <c r="G29" s="705"/>
    </row>
    <row r="30" spans="1:8" ht="23.1" customHeight="1">
      <c r="A30" s="174"/>
      <c r="B30" s="191" t="s">
        <v>30</v>
      </c>
      <c r="C30" s="194">
        <f>+SUM(C28:C29)</f>
        <v>0</v>
      </c>
      <c r="D30" s="195">
        <f>+SUM(D28:D29)</f>
        <v>0</v>
      </c>
      <c r="E30" s="177"/>
      <c r="G30" s="705"/>
    </row>
    <row r="31" spans="1:8">
      <c r="A31" s="174"/>
      <c r="B31" s="175"/>
      <c r="C31" s="175"/>
      <c r="D31" s="201"/>
      <c r="E31" s="177"/>
      <c r="G31" s="705"/>
    </row>
    <row r="32" spans="1:8">
      <c r="A32" s="174"/>
      <c r="B32" s="175"/>
      <c r="C32" s="175"/>
      <c r="D32" s="201"/>
      <c r="E32" s="177"/>
      <c r="G32" s="705"/>
    </row>
    <row r="33" spans="1:8">
      <c r="A33" s="174"/>
      <c r="B33" s="175"/>
      <c r="C33" s="175"/>
      <c r="D33" s="201"/>
      <c r="E33" s="177"/>
      <c r="G33" s="705"/>
    </row>
    <row r="34" spans="1:8" ht="18">
      <c r="A34" s="174"/>
      <c r="B34" s="702" t="s">
        <v>380</v>
      </c>
      <c r="C34" s="702"/>
      <c r="D34" s="702"/>
      <c r="E34" s="177"/>
      <c r="G34" s="705"/>
    </row>
    <row r="35" spans="1:8" s="199" customFormat="1" ht="74.25" customHeight="1">
      <c r="A35" s="196"/>
      <c r="B35" s="185" t="s">
        <v>87</v>
      </c>
      <c r="C35" s="186" t="s">
        <v>98</v>
      </c>
      <c r="D35" s="197" t="s">
        <v>97</v>
      </c>
      <c r="E35" s="198"/>
      <c r="G35" s="705"/>
    </row>
    <row r="36" spans="1:8" ht="23.1" customHeight="1">
      <c r="A36" s="174"/>
      <c r="B36" s="191" t="s">
        <v>138</v>
      </c>
      <c r="C36" s="480"/>
      <c r="D36" s="480"/>
      <c r="E36" s="177"/>
      <c r="G36" s="705"/>
    </row>
    <row r="37" spans="1:8" ht="23.1" customHeight="1">
      <c r="A37" s="174"/>
      <c r="B37" s="191" t="s">
        <v>139</v>
      </c>
      <c r="C37" s="480"/>
      <c r="D37" s="480"/>
      <c r="E37" s="177"/>
      <c r="G37" s="705"/>
    </row>
    <row r="38" spans="1:8" ht="23.1" customHeight="1" thickBot="1">
      <c r="A38" s="174"/>
      <c r="B38" s="191" t="s">
        <v>30</v>
      </c>
      <c r="C38" s="194">
        <f>+SUM(C36:C37)</f>
        <v>0</v>
      </c>
      <c r="D38" s="195">
        <f>+SUM(D36:D37)</f>
        <v>0</v>
      </c>
      <c r="E38" s="177"/>
      <c r="G38" s="628"/>
    </row>
    <row r="39" spans="1:8">
      <c r="A39" s="174"/>
      <c r="B39" s="175"/>
      <c r="C39" s="175"/>
      <c r="D39" s="201"/>
      <c r="E39" s="177"/>
    </row>
    <row r="40" spans="1:8">
      <c r="A40" s="174"/>
      <c r="B40" s="175"/>
      <c r="C40" s="175"/>
      <c r="D40" s="201"/>
      <c r="E40" s="177"/>
    </row>
    <row r="41" spans="1:8" ht="15.75">
      <c r="A41" s="174"/>
      <c r="B41" s="611" t="s">
        <v>23</v>
      </c>
      <c r="C41" s="611"/>
      <c r="D41" s="75"/>
      <c r="E41" s="76"/>
    </row>
    <row r="42" spans="1:8" ht="15.75">
      <c r="A42" s="174"/>
      <c r="B42" s="134"/>
      <c r="C42" s="78"/>
      <c r="D42" s="75"/>
      <c r="E42" s="76"/>
    </row>
    <row r="43" spans="1:8" ht="20.25" customHeight="1">
      <c r="A43" s="174"/>
      <c r="B43" s="595" t="s">
        <v>95</v>
      </c>
      <c r="C43" s="595"/>
      <c r="D43" s="595"/>
      <c r="E43" s="79"/>
    </row>
    <row r="44" spans="1:8" ht="20.25" customHeight="1">
      <c r="A44" s="174"/>
      <c r="B44" s="595" t="s">
        <v>137</v>
      </c>
      <c r="C44" s="595"/>
      <c r="D44" s="595"/>
      <c r="E44" s="177"/>
    </row>
    <row r="45" spans="1:8" ht="20.25" customHeight="1">
      <c r="A45" s="174"/>
      <c r="B45" s="595" t="s">
        <v>382</v>
      </c>
      <c r="C45" s="595"/>
      <c r="D45" s="595"/>
      <c r="E45" s="177"/>
    </row>
    <row r="46" spans="1:8" ht="20.25" customHeight="1">
      <c r="A46" s="174"/>
      <c r="B46" s="704" t="s">
        <v>381</v>
      </c>
      <c r="C46" s="704"/>
      <c r="D46" s="704"/>
      <c r="E46" s="177"/>
    </row>
    <row r="47" spans="1:8">
      <c r="A47" s="174"/>
      <c r="B47" s="595"/>
      <c r="C47" s="595"/>
      <c r="D47" s="595"/>
      <c r="E47" s="79"/>
      <c r="F47" s="25"/>
      <c r="G47" s="25"/>
      <c r="H47" s="25"/>
    </row>
    <row r="48" spans="1:8" ht="15.75" thickBot="1">
      <c r="A48" s="179"/>
      <c r="B48" s="180"/>
      <c r="C48" s="180"/>
      <c r="D48" s="202"/>
      <c r="E48" s="203"/>
    </row>
  </sheetData>
  <mergeCells count="19">
    <mergeCell ref="B47:D47"/>
    <mergeCell ref="G5:G12"/>
    <mergeCell ref="B44:D44"/>
    <mergeCell ref="B14:D14"/>
    <mergeCell ref="B18:D18"/>
    <mergeCell ref="B26:D26"/>
    <mergeCell ref="B46:D46"/>
    <mergeCell ref="G18:G38"/>
    <mergeCell ref="B45:D45"/>
    <mergeCell ref="B2:D2"/>
    <mergeCell ref="B5:D5"/>
    <mergeCell ref="B6:D6"/>
    <mergeCell ref="B41:C41"/>
    <mergeCell ref="B43:D43"/>
    <mergeCell ref="C9:D9"/>
    <mergeCell ref="C10:D10"/>
    <mergeCell ref="C11:D11"/>
    <mergeCell ref="B8:D8"/>
    <mergeCell ref="B34:D34"/>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706" t="s">
        <v>1</v>
      </c>
      <c r="G3" s="706"/>
      <c r="H3" t="s">
        <v>2</v>
      </c>
    </row>
    <row r="4" spans="1:9">
      <c r="A4" s="3">
        <v>1</v>
      </c>
      <c r="B4" t="s">
        <v>3</v>
      </c>
      <c r="C4" s="2"/>
      <c r="E4" s="2"/>
      <c r="F4" s="707"/>
      <c r="G4" s="708"/>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view="pageBreakPreview" zoomScale="40" zoomScaleNormal="55" zoomScaleSheetLayoutView="40" workbookViewId="0">
      <selection activeCell="I25" sqref="I25"/>
    </sheetView>
  </sheetViews>
  <sheetFormatPr defaultColWidth="8.88671875" defaultRowHeight="15"/>
  <cols>
    <col min="1" max="1" width="3" style="258" customWidth="1"/>
    <col min="2" max="2" width="33.5546875" style="257" customWidth="1"/>
    <col min="3" max="3" width="24.88671875" style="257" customWidth="1"/>
    <col min="4" max="4" width="24.5546875" style="257" customWidth="1"/>
    <col min="5" max="5" width="17.33203125" style="257" customWidth="1"/>
    <col min="6" max="6" width="19.21875" style="257" customWidth="1"/>
    <col min="7" max="7" width="17" style="257" customWidth="1"/>
    <col min="8" max="8" width="17.88671875" style="257" customWidth="1"/>
    <col min="9" max="9" width="20.21875" style="257" customWidth="1"/>
    <col min="10" max="10" width="16.5546875" style="257" customWidth="1"/>
    <col min="11" max="11" width="12.6640625" style="257" customWidth="1"/>
    <col min="12" max="12" width="13.5546875" style="257" customWidth="1"/>
    <col min="13" max="13" width="23.109375" style="258" customWidth="1"/>
    <col min="14" max="14" width="25.44140625" style="258" customWidth="1"/>
    <col min="15" max="15" width="13.6640625" style="258" customWidth="1"/>
    <col min="16" max="16" width="16.88671875" style="258" customWidth="1"/>
    <col min="17" max="17" width="19.21875" style="258" customWidth="1"/>
    <col min="18" max="18" width="8.88671875" style="258"/>
    <col min="19" max="19" width="25" style="258" customWidth="1"/>
    <col min="20" max="23" width="8.88671875" style="258"/>
    <col min="24" max="24" width="12" style="258" bestFit="1" customWidth="1"/>
    <col min="25" max="25" width="22.6640625" style="258" customWidth="1"/>
    <col min="26" max="26" width="23.44140625" style="258" customWidth="1"/>
    <col min="27" max="16384" width="8.88671875" style="258"/>
  </cols>
  <sheetData>
    <row r="1" spans="2:26">
      <c r="B1" s="253" t="s">
        <v>129</v>
      </c>
    </row>
    <row r="2" spans="2:26" ht="20.25">
      <c r="B2" s="711" t="s">
        <v>62</v>
      </c>
      <c r="C2" s="711"/>
      <c r="D2" s="711"/>
      <c r="E2" s="711"/>
      <c r="F2" s="711"/>
      <c r="G2" s="711"/>
      <c r="H2" s="711"/>
      <c r="I2" s="711"/>
      <c r="J2" s="711"/>
      <c r="K2" s="711"/>
      <c r="L2" s="711"/>
      <c r="M2" s="711"/>
      <c r="N2" s="711"/>
      <c r="O2" s="711"/>
      <c r="P2" s="711"/>
      <c r="Q2" s="711"/>
    </row>
    <row r="3" spans="2:26" ht="15.75">
      <c r="B3" s="28"/>
      <c r="C3" s="28"/>
      <c r="D3" s="28"/>
      <c r="E3" s="28"/>
    </row>
    <row r="4" spans="2:26" ht="19.5" customHeight="1">
      <c r="B4" s="712" t="s">
        <v>63</v>
      </c>
      <c r="C4" s="712"/>
      <c r="D4" s="712"/>
      <c r="E4" s="712"/>
      <c r="F4" s="712"/>
      <c r="G4" s="712"/>
      <c r="H4" s="712"/>
      <c r="I4" s="712"/>
      <c r="J4" s="712"/>
      <c r="K4" s="712"/>
      <c r="L4" s="712"/>
      <c r="M4" s="712"/>
      <c r="N4" s="712"/>
      <c r="O4" s="712"/>
      <c r="P4" s="712"/>
      <c r="Q4" s="712"/>
    </row>
    <row r="5" spans="2:26" ht="19.5" customHeight="1" thickBot="1">
      <c r="B5" s="712" t="s">
        <v>372</v>
      </c>
      <c r="C5" s="712"/>
      <c r="D5" s="712"/>
      <c r="E5" s="712"/>
      <c r="F5" s="712"/>
      <c r="G5" s="712"/>
      <c r="H5" s="712"/>
      <c r="I5" s="712"/>
      <c r="J5" s="712"/>
      <c r="K5" s="712"/>
      <c r="L5" s="712"/>
      <c r="M5" s="712"/>
      <c r="N5" s="712"/>
      <c r="O5" s="712"/>
      <c r="P5" s="712"/>
      <c r="Q5" s="712"/>
    </row>
    <row r="6" spans="2:26">
      <c r="S6" s="608" t="s">
        <v>316</v>
      </c>
    </row>
    <row r="7" spans="2:26" ht="20.25">
      <c r="B7" s="711" t="s">
        <v>383</v>
      </c>
      <c r="C7" s="711"/>
      <c r="D7" s="711"/>
      <c r="E7" s="711"/>
      <c r="F7" s="711"/>
      <c r="G7" s="711"/>
      <c r="H7" s="711"/>
      <c r="I7" s="711"/>
      <c r="J7" s="711"/>
      <c r="K7" s="711"/>
      <c r="L7" s="711"/>
      <c r="M7" s="711"/>
      <c r="N7" s="711"/>
      <c r="O7" s="711"/>
      <c r="P7" s="711"/>
      <c r="Q7" s="711"/>
      <c r="S7" s="609"/>
    </row>
    <row r="8" spans="2:26" ht="20.25" customHeight="1">
      <c r="B8" s="614" t="s">
        <v>88</v>
      </c>
      <c r="C8" s="614"/>
      <c r="D8" s="614"/>
      <c r="E8" s="243"/>
      <c r="F8" s="255"/>
      <c r="G8" s="255"/>
      <c r="H8" s="255"/>
      <c r="I8" s="255"/>
      <c r="J8" s="255"/>
      <c r="K8" s="255"/>
      <c r="L8" s="255"/>
      <c r="M8" s="255"/>
      <c r="N8" s="255"/>
      <c r="O8" s="255"/>
      <c r="P8" s="454"/>
      <c r="Q8" s="255"/>
      <c r="S8" s="609"/>
    </row>
    <row r="9" spans="2:26" ht="20.25">
      <c r="B9" s="259" t="s">
        <v>89</v>
      </c>
      <c r="C9" s="718"/>
      <c r="D9" s="718"/>
      <c r="E9" s="255"/>
      <c r="F9" s="255"/>
      <c r="G9" s="255"/>
      <c r="H9" s="255"/>
      <c r="I9" s="255"/>
      <c r="J9" s="255"/>
      <c r="K9" s="255"/>
      <c r="L9" s="255"/>
      <c r="M9" s="255"/>
      <c r="N9" s="255"/>
      <c r="O9" s="255"/>
      <c r="P9" s="454"/>
      <c r="Q9" s="255"/>
      <c r="S9" s="609"/>
    </row>
    <row r="10" spans="2:26" ht="20.25">
      <c r="B10" s="259" t="s">
        <v>91</v>
      </c>
      <c r="C10" s="718"/>
      <c r="D10" s="718"/>
      <c r="E10" s="255"/>
      <c r="F10" s="255"/>
      <c r="G10" s="255"/>
      <c r="H10" s="255"/>
      <c r="I10" s="255"/>
      <c r="J10" s="255"/>
      <c r="K10" s="255"/>
      <c r="L10" s="255"/>
      <c r="M10" s="255"/>
      <c r="N10" s="255"/>
      <c r="O10" s="255"/>
      <c r="P10" s="454"/>
      <c r="Q10" s="255"/>
      <c r="S10" s="609"/>
    </row>
    <row r="11" spans="2:26" ht="20.25">
      <c r="B11" s="252" t="s">
        <v>90</v>
      </c>
      <c r="C11" s="718"/>
      <c r="D11" s="718"/>
      <c r="E11" s="255"/>
      <c r="F11" s="255"/>
      <c r="G11" s="255"/>
      <c r="H11" s="255"/>
      <c r="I11" s="255"/>
      <c r="J11" s="255"/>
      <c r="K11" s="255"/>
      <c r="L11" s="255"/>
      <c r="M11" s="255"/>
      <c r="N11" s="255"/>
      <c r="O11" s="255"/>
      <c r="P11" s="454"/>
      <c r="Q11" s="255"/>
      <c r="S11" s="609"/>
    </row>
    <row r="12" spans="2:26" ht="20.25">
      <c r="B12" s="255"/>
      <c r="C12" s="255"/>
      <c r="D12" s="255"/>
      <c r="E12" s="255"/>
      <c r="F12" s="255"/>
      <c r="G12" s="255"/>
      <c r="H12" s="255"/>
      <c r="I12" s="255"/>
      <c r="J12" s="255"/>
      <c r="K12" s="255"/>
      <c r="L12" s="255"/>
      <c r="M12" s="255"/>
      <c r="N12" s="255"/>
      <c r="O12" s="255"/>
      <c r="P12" s="454"/>
      <c r="Q12" s="255"/>
      <c r="S12" s="609"/>
    </row>
    <row r="13" spans="2:26" ht="18">
      <c r="B13" s="95" t="s">
        <v>195</v>
      </c>
      <c r="C13" s="69"/>
      <c r="D13" s="69"/>
      <c r="E13" s="69"/>
      <c r="F13" s="260"/>
      <c r="G13" s="260"/>
      <c r="H13" s="260"/>
      <c r="I13" s="260"/>
      <c r="J13" s="260"/>
      <c r="K13" s="260"/>
      <c r="L13" s="260"/>
      <c r="M13" s="260"/>
      <c r="N13" s="260"/>
      <c r="O13" s="260"/>
      <c r="P13" s="260"/>
      <c r="Q13" s="260"/>
      <c r="S13" s="609"/>
    </row>
    <row r="14" spans="2:26" ht="18.75" thickBot="1">
      <c r="B14" s="95" t="s">
        <v>75</v>
      </c>
      <c r="C14" s="69"/>
      <c r="D14" s="69"/>
      <c r="E14" s="69"/>
      <c r="F14" s="260"/>
      <c r="G14" s="260"/>
      <c r="H14" s="260"/>
      <c r="I14" s="260"/>
      <c r="J14" s="260"/>
      <c r="K14" s="260"/>
      <c r="L14" s="260"/>
      <c r="M14" s="260"/>
      <c r="N14" s="260"/>
      <c r="O14" s="260"/>
      <c r="P14" s="260"/>
      <c r="Q14" s="260"/>
      <c r="S14" s="610"/>
    </row>
    <row r="15" spans="2:26" ht="20.25">
      <c r="B15" s="244" t="s">
        <v>384</v>
      </c>
      <c r="C15" s="255"/>
      <c r="D15" s="255"/>
      <c r="E15" s="255"/>
    </row>
    <row r="16" spans="2:26" s="264" customFormat="1" ht="15.75">
      <c r="B16" s="261"/>
      <c r="C16" s="257"/>
      <c r="D16" s="257"/>
      <c r="E16" s="257"/>
      <c r="F16" s="262"/>
      <c r="G16" s="263"/>
      <c r="H16" s="257"/>
      <c r="I16" s="257"/>
      <c r="J16" s="257"/>
      <c r="K16" s="257"/>
      <c r="L16" s="257"/>
      <c r="M16" s="258"/>
      <c r="Q16" s="258"/>
      <c r="X16" s="258"/>
      <c r="Y16" s="258"/>
      <c r="Z16" s="258"/>
    </row>
    <row r="17" spans="2:26" s="264" customFormat="1" ht="23.25" customHeight="1" thickBot="1">
      <c r="B17" s="265" t="s">
        <v>385</v>
      </c>
      <c r="C17" s="266"/>
      <c r="D17" s="266"/>
      <c r="E17" s="266"/>
      <c r="F17" s="266"/>
      <c r="G17" s="266"/>
      <c r="H17" s="266"/>
      <c r="I17" s="266"/>
      <c r="J17" s="266"/>
      <c r="K17" s="266"/>
      <c r="L17" s="266"/>
      <c r="M17" s="267"/>
      <c r="N17" s="268"/>
      <c r="O17" s="268"/>
      <c r="P17" s="268"/>
      <c r="Q17" s="268"/>
    </row>
    <row r="18" spans="2:26" s="264" customFormat="1" ht="117" customHeight="1">
      <c r="B18" s="269" t="s">
        <v>74</v>
      </c>
      <c r="C18" s="270" t="s">
        <v>326</v>
      </c>
      <c r="D18" s="270" t="s">
        <v>325</v>
      </c>
      <c r="E18" s="271" t="s">
        <v>327</v>
      </c>
      <c r="F18" s="270" t="s">
        <v>76</v>
      </c>
      <c r="G18" s="270" t="s">
        <v>77</v>
      </c>
      <c r="H18" s="270" t="s">
        <v>165</v>
      </c>
      <c r="I18" s="270" t="s">
        <v>79</v>
      </c>
      <c r="J18" s="270" t="s">
        <v>106</v>
      </c>
      <c r="K18" s="270" t="s">
        <v>107</v>
      </c>
      <c r="L18" s="270" t="s">
        <v>217</v>
      </c>
      <c r="M18" s="270" t="s">
        <v>216</v>
      </c>
      <c r="N18" s="270" t="s">
        <v>108</v>
      </c>
      <c r="O18" s="270" t="s">
        <v>172</v>
      </c>
      <c r="P18" s="270" t="s">
        <v>168</v>
      </c>
      <c r="Q18" s="270" t="s">
        <v>329</v>
      </c>
      <c r="S18" s="713" t="s">
        <v>294</v>
      </c>
    </row>
    <row r="19" spans="2:26" s="264" customFormat="1" ht="141" customHeight="1">
      <c r="B19" s="272"/>
      <c r="C19" s="273" t="s">
        <v>388</v>
      </c>
      <c r="D19" s="273" t="s">
        <v>173</v>
      </c>
      <c r="E19" s="274" t="s">
        <v>166</v>
      </c>
      <c r="F19" s="274" t="s">
        <v>105</v>
      </c>
      <c r="G19" s="274" t="s">
        <v>170</v>
      </c>
      <c r="H19" s="274" t="s">
        <v>171</v>
      </c>
      <c r="I19" s="274" t="s">
        <v>78</v>
      </c>
      <c r="J19" s="274" t="s">
        <v>80</v>
      </c>
      <c r="K19" s="274" t="s">
        <v>81</v>
      </c>
      <c r="L19" s="274" t="s">
        <v>81</v>
      </c>
      <c r="M19" s="274" t="s">
        <v>81</v>
      </c>
      <c r="N19" s="274" t="s">
        <v>82</v>
      </c>
      <c r="O19" s="274" t="s">
        <v>109</v>
      </c>
      <c r="P19" s="274" t="s">
        <v>109</v>
      </c>
      <c r="Q19" s="274" t="s">
        <v>330</v>
      </c>
      <c r="S19" s="714"/>
    </row>
    <row r="20" spans="2:26" s="278" customFormat="1" ht="29.25" customHeight="1">
      <c r="B20" s="277"/>
      <c r="C20" s="277"/>
      <c r="D20" s="277"/>
      <c r="E20" s="277"/>
      <c r="F20" s="277"/>
      <c r="G20" s="277"/>
      <c r="H20" s="277"/>
      <c r="I20" s="277"/>
      <c r="J20" s="277"/>
      <c r="K20" s="277"/>
      <c r="L20" s="277"/>
      <c r="M20" s="277"/>
      <c r="N20" s="277"/>
      <c r="O20" s="277"/>
      <c r="P20" s="277"/>
      <c r="Q20" s="277"/>
      <c r="S20" s="714"/>
      <c r="X20" s="275" t="s">
        <v>104</v>
      </c>
      <c r="Y20" s="275" t="s">
        <v>51</v>
      </c>
      <c r="Z20" s="275" t="s">
        <v>60</v>
      </c>
    </row>
    <row r="21" spans="2:26" s="278" customFormat="1" ht="29.25" customHeight="1">
      <c r="B21" s="277"/>
      <c r="C21" s="277"/>
      <c r="D21" s="277"/>
      <c r="E21" s="277"/>
      <c r="F21" s="277"/>
      <c r="G21" s="277"/>
      <c r="H21" s="277"/>
      <c r="I21" s="277"/>
      <c r="J21" s="277"/>
      <c r="K21" s="277"/>
      <c r="L21" s="277"/>
      <c r="M21" s="277"/>
      <c r="N21" s="277"/>
      <c r="O21" s="277"/>
      <c r="P21" s="277"/>
      <c r="Q21" s="277"/>
      <c r="S21" s="714"/>
      <c r="X21" s="275" t="s">
        <v>53</v>
      </c>
      <c r="Y21" s="275" t="s">
        <v>52</v>
      </c>
      <c r="Z21" s="275" t="s">
        <v>61</v>
      </c>
    </row>
    <row r="22" spans="2:26" s="278" customFormat="1" ht="29.25" customHeight="1">
      <c r="B22" s="277"/>
      <c r="C22" s="277"/>
      <c r="D22" s="277"/>
      <c r="E22" s="277"/>
      <c r="F22" s="277"/>
      <c r="G22" s="277"/>
      <c r="H22" s="277"/>
      <c r="I22" s="277"/>
      <c r="J22" s="277"/>
      <c r="K22" s="277"/>
      <c r="L22" s="277"/>
      <c r="M22" s="277"/>
      <c r="N22" s="277"/>
      <c r="O22" s="277"/>
      <c r="P22" s="277"/>
      <c r="Q22" s="277"/>
      <c r="S22" s="714"/>
      <c r="X22" s="275" t="s">
        <v>386</v>
      </c>
      <c r="Y22" s="275"/>
      <c r="Z22" s="275"/>
    </row>
    <row r="23" spans="2:26" s="278" customFormat="1" ht="29.25" customHeight="1">
      <c r="B23" s="277"/>
      <c r="C23" s="277"/>
      <c r="D23" s="277"/>
      <c r="E23" s="277"/>
      <c r="F23" s="277"/>
      <c r="G23" s="277"/>
      <c r="H23" s="277"/>
      <c r="I23" s="277"/>
      <c r="J23" s="277"/>
      <c r="K23" s="277"/>
      <c r="L23" s="277"/>
      <c r="M23" s="277"/>
      <c r="N23" s="277"/>
      <c r="O23" s="277"/>
      <c r="P23" s="277"/>
      <c r="Q23" s="277"/>
      <c r="S23" s="714"/>
      <c r="X23" s="275" t="s">
        <v>387</v>
      </c>
      <c r="Y23" s="275"/>
      <c r="Z23" s="275"/>
    </row>
    <row r="24" spans="2:26" s="278" customFormat="1" ht="29.25" customHeight="1">
      <c r="B24" s="277"/>
      <c r="C24" s="277"/>
      <c r="D24" s="277"/>
      <c r="E24" s="277"/>
      <c r="F24" s="277"/>
      <c r="G24" s="277"/>
      <c r="H24" s="277"/>
      <c r="I24" s="277"/>
      <c r="J24" s="277"/>
      <c r="K24" s="277"/>
      <c r="L24" s="277"/>
      <c r="M24" s="277"/>
      <c r="N24" s="277"/>
      <c r="O24" s="277"/>
      <c r="P24" s="277"/>
      <c r="Q24" s="277"/>
      <c r="S24" s="714"/>
      <c r="X24" s="275"/>
      <c r="Y24" s="275"/>
      <c r="Z24" s="275"/>
    </row>
    <row r="25" spans="2:26" s="278" customFormat="1" ht="29.25" customHeight="1">
      <c r="B25" s="277"/>
      <c r="C25" s="277"/>
      <c r="D25" s="277"/>
      <c r="E25" s="277"/>
      <c r="F25" s="277"/>
      <c r="G25" s="277"/>
      <c r="H25" s="277"/>
      <c r="I25" s="277"/>
      <c r="J25" s="277"/>
      <c r="K25" s="277"/>
      <c r="L25" s="277"/>
      <c r="M25" s="277"/>
      <c r="N25" s="277"/>
      <c r="O25" s="277"/>
      <c r="P25" s="277"/>
      <c r="Q25" s="277"/>
      <c r="S25" s="714"/>
      <c r="X25" s="279"/>
      <c r="Y25" s="279"/>
      <c r="Z25" s="279"/>
    </row>
    <row r="26" spans="2:26" s="278" customFormat="1" ht="29.25" customHeight="1">
      <c r="B26" s="277"/>
      <c r="C26" s="277"/>
      <c r="D26" s="277"/>
      <c r="E26" s="277"/>
      <c r="F26" s="277"/>
      <c r="G26" s="277"/>
      <c r="H26" s="277"/>
      <c r="I26" s="277"/>
      <c r="J26" s="277"/>
      <c r="K26" s="277"/>
      <c r="L26" s="277"/>
      <c r="M26" s="277"/>
      <c r="N26" s="277"/>
      <c r="O26" s="277"/>
      <c r="P26" s="277"/>
      <c r="Q26" s="277"/>
      <c r="S26" s="714"/>
    </row>
    <row r="27" spans="2:26" s="278" customFormat="1" ht="29.25" customHeight="1">
      <c r="B27" s="277"/>
      <c r="C27" s="277"/>
      <c r="D27" s="277"/>
      <c r="E27" s="277"/>
      <c r="F27" s="277"/>
      <c r="G27" s="277"/>
      <c r="H27" s="277"/>
      <c r="I27" s="277"/>
      <c r="J27" s="277"/>
      <c r="K27" s="277"/>
      <c r="L27" s="277"/>
      <c r="M27" s="277"/>
      <c r="N27" s="277"/>
      <c r="O27" s="277"/>
      <c r="P27" s="277"/>
      <c r="Q27" s="277"/>
      <c r="S27" s="714"/>
    </row>
    <row r="28" spans="2:26" s="278" customFormat="1" ht="29.25" customHeight="1">
      <c r="B28" s="277"/>
      <c r="C28" s="277"/>
      <c r="D28" s="277"/>
      <c r="E28" s="277"/>
      <c r="F28" s="277"/>
      <c r="G28" s="277"/>
      <c r="H28" s="277"/>
      <c r="I28" s="277"/>
      <c r="J28" s="277"/>
      <c r="K28" s="277"/>
      <c r="L28" s="277"/>
      <c r="M28" s="277"/>
      <c r="N28" s="277"/>
      <c r="O28" s="277"/>
      <c r="P28" s="277"/>
      <c r="Q28" s="277"/>
      <c r="S28" s="714"/>
    </row>
    <row r="29" spans="2:26" s="278" customFormat="1" ht="29.25" customHeight="1">
      <c r="B29" s="277"/>
      <c r="C29" s="277"/>
      <c r="D29" s="277"/>
      <c r="E29" s="277"/>
      <c r="F29" s="277"/>
      <c r="G29" s="277"/>
      <c r="H29" s="277"/>
      <c r="I29" s="277"/>
      <c r="J29" s="277"/>
      <c r="K29" s="277"/>
      <c r="L29" s="277"/>
      <c r="M29" s="277"/>
      <c r="N29" s="277"/>
      <c r="O29" s="277"/>
      <c r="P29" s="277"/>
      <c r="Q29" s="277"/>
      <c r="S29" s="714"/>
    </row>
    <row r="30" spans="2:26" s="278" customFormat="1" ht="29.25" customHeight="1">
      <c r="B30" s="277"/>
      <c r="C30" s="277"/>
      <c r="D30" s="277"/>
      <c r="E30" s="277"/>
      <c r="F30" s="277"/>
      <c r="G30" s="277"/>
      <c r="H30" s="277"/>
      <c r="I30" s="277"/>
      <c r="J30" s="277"/>
      <c r="K30" s="277"/>
      <c r="L30" s="277"/>
      <c r="M30" s="277"/>
      <c r="N30" s="277"/>
      <c r="O30" s="277"/>
      <c r="P30" s="277"/>
      <c r="Q30" s="277"/>
      <c r="S30" s="714"/>
    </row>
    <row r="31" spans="2:26" s="278" customFormat="1" ht="29.25" customHeight="1">
      <c r="B31" s="277"/>
      <c r="C31" s="277"/>
      <c r="D31" s="277"/>
      <c r="E31" s="277"/>
      <c r="F31" s="277"/>
      <c r="G31" s="277"/>
      <c r="H31" s="277"/>
      <c r="I31" s="277"/>
      <c r="J31" s="277"/>
      <c r="K31" s="277"/>
      <c r="L31" s="277"/>
      <c r="M31" s="277"/>
      <c r="N31" s="277"/>
      <c r="O31" s="277"/>
      <c r="P31" s="277"/>
      <c r="Q31" s="277"/>
      <c r="S31" s="714"/>
    </row>
    <row r="32" spans="2:26" s="278" customFormat="1" ht="29.25" customHeight="1">
      <c r="B32" s="277"/>
      <c r="C32" s="277"/>
      <c r="D32" s="277"/>
      <c r="E32" s="277"/>
      <c r="F32" s="277"/>
      <c r="G32" s="277"/>
      <c r="H32" s="277"/>
      <c r="I32" s="277"/>
      <c r="J32" s="277"/>
      <c r="K32" s="277"/>
      <c r="L32" s="277"/>
      <c r="M32" s="277"/>
      <c r="N32" s="277"/>
      <c r="O32" s="277"/>
      <c r="P32" s="277"/>
      <c r="Q32" s="277"/>
      <c r="S32" s="714"/>
    </row>
    <row r="33" spans="2:19" s="278" customFormat="1" ht="29.25" customHeight="1">
      <c r="B33" s="277"/>
      <c r="C33" s="277"/>
      <c r="D33" s="277"/>
      <c r="E33" s="277"/>
      <c r="F33" s="277"/>
      <c r="G33" s="277"/>
      <c r="H33" s="277"/>
      <c r="I33" s="277"/>
      <c r="J33" s="277"/>
      <c r="K33" s="277"/>
      <c r="L33" s="277"/>
      <c r="M33" s="277"/>
      <c r="N33" s="277"/>
      <c r="O33" s="277"/>
      <c r="P33" s="277"/>
      <c r="Q33" s="277"/>
      <c r="S33" s="714"/>
    </row>
    <row r="34" spans="2:19" s="278" customFormat="1" ht="29.25" customHeight="1">
      <c r="B34" s="280"/>
      <c r="C34" s="280"/>
      <c r="D34" s="280"/>
      <c r="E34" s="277"/>
      <c r="F34" s="277"/>
      <c r="G34" s="277"/>
      <c r="H34" s="277"/>
      <c r="I34" s="277"/>
      <c r="J34" s="277"/>
      <c r="K34" s="277"/>
      <c r="L34" s="277"/>
      <c r="M34" s="277"/>
      <c r="N34" s="277"/>
      <c r="O34" s="277"/>
      <c r="P34" s="277"/>
      <c r="Q34" s="277"/>
      <c r="S34" s="714"/>
    </row>
    <row r="35" spans="2:19" s="278" customFormat="1" ht="29.25" customHeight="1">
      <c r="B35" s="280"/>
      <c r="C35" s="280"/>
      <c r="D35" s="280"/>
      <c r="E35" s="277"/>
      <c r="F35" s="277"/>
      <c r="G35" s="277"/>
      <c r="H35" s="277"/>
      <c r="I35" s="277"/>
      <c r="J35" s="277"/>
      <c r="K35" s="277"/>
      <c r="L35" s="277"/>
      <c r="M35" s="277"/>
      <c r="N35" s="277"/>
      <c r="O35" s="277"/>
      <c r="P35" s="277"/>
      <c r="Q35" s="277"/>
      <c r="S35" s="714"/>
    </row>
    <row r="36" spans="2:19" s="278" customFormat="1" ht="29.25" customHeight="1">
      <c r="B36" s="280"/>
      <c r="C36" s="280"/>
      <c r="D36" s="280"/>
      <c r="E36" s="277"/>
      <c r="F36" s="277"/>
      <c r="G36" s="277"/>
      <c r="H36" s="277"/>
      <c r="I36" s="277"/>
      <c r="J36" s="277"/>
      <c r="K36" s="277"/>
      <c r="L36" s="277"/>
      <c r="M36" s="277"/>
      <c r="N36" s="277"/>
      <c r="O36" s="277"/>
      <c r="P36" s="277"/>
      <c r="Q36" s="277"/>
      <c r="S36" s="714"/>
    </row>
    <row r="37" spans="2:19" s="443" customFormat="1">
      <c r="B37" s="444"/>
      <c r="C37" s="444"/>
      <c r="D37" s="444"/>
      <c r="E37" s="445"/>
      <c r="F37" s="445"/>
      <c r="G37" s="445"/>
      <c r="H37" s="445"/>
      <c r="I37" s="445"/>
      <c r="J37" s="445"/>
      <c r="K37" s="445"/>
      <c r="L37" s="445"/>
      <c r="M37" s="445"/>
      <c r="N37" s="445"/>
      <c r="O37" s="445"/>
      <c r="P37" s="445"/>
      <c r="Q37" s="445"/>
      <c r="S37" s="714"/>
    </row>
    <row r="38" spans="2:19" s="443" customFormat="1" ht="26.25" customHeight="1">
      <c r="B38" s="444"/>
      <c r="C38" s="444"/>
      <c r="D38" s="444"/>
      <c r="E38" s="445"/>
      <c r="F38" s="445"/>
      <c r="G38" s="445"/>
      <c r="H38" s="445"/>
      <c r="I38" s="445"/>
      <c r="J38" s="445"/>
      <c r="K38" s="445"/>
      <c r="L38" s="446"/>
      <c r="M38" s="446"/>
      <c r="N38" s="446" t="s">
        <v>309</v>
      </c>
      <c r="O38" s="489" t="str">
        <f>IF(SUM(O20:O36)=(SUM('Final Prices G.Belfast'!I20:I22)+SUM('Final Prices TenTowns'!I20:I22))+SUM('Final Prices West'!I20:I29),"Ok","ERROR")</f>
        <v>Ok</v>
      </c>
      <c r="P38" s="446"/>
      <c r="Q38" s="446"/>
      <c r="S38" s="714"/>
    </row>
    <row r="39" spans="2:19" s="443" customFormat="1" ht="26.25" customHeight="1">
      <c r="B39" s="444"/>
      <c r="C39" s="444"/>
      <c r="D39" s="444"/>
      <c r="E39" s="445"/>
      <c r="F39" s="445"/>
      <c r="G39" s="445"/>
      <c r="H39" s="445"/>
      <c r="I39" s="445"/>
      <c r="J39" s="445"/>
      <c r="K39" s="445"/>
      <c r="L39" s="446"/>
      <c r="M39" s="446"/>
      <c r="N39" s="446" t="s">
        <v>309</v>
      </c>
      <c r="O39" s="446" t="str">
        <f>IF(SUM(O20:O36)=(SUM('Market Shares'!C20:C21)+SUM('Market Shares'!C28:C29)+SUM('Market Shares'!C36:C37)),"Ok","ERROR")</f>
        <v>Ok</v>
      </c>
      <c r="P39" s="446"/>
      <c r="Q39" s="446"/>
      <c r="S39" s="714"/>
    </row>
    <row r="40" spans="2:19">
      <c r="S40" s="714"/>
    </row>
    <row r="41" spans="2:19" ht="125.25" customHeight="1">
      <c r="B41" s="716" t="s">
        <v>167</v>
      </c>
      <c r="C41" s="716"/>
      <c r="D41" s="717"/>
      <c r="E41" s="717"/>
      <c r="F41" s="717"/>
      <c r="G41" s="717"/>
      <c r="H41" s="717"/>
      <c r="I41" s="717"/>
      <c r="J41" s="717"/>
      <c r="K41" s="717"/>
      <c r="L41" s="717"/>
      <c r="M41" s="717"/>
      <c r="N41" s="717"/>
      <c r="O41" s="717"/>
      <c r="P41" s="717"/>
      <c r="Q41" s="717"/>
      <c r="S41" s="714"/>
    </row>
    <row r="42" spans="2:19" ht="115.5" customHeight="1">
      <c r="B42" s="716"/>
      <c r="C42" s="716"/>
      <c r="D42" s="717"/>
      <c r="E42" s="717"/>
      <c r="F42" s="717"/>
      <c r="G42" s="717"/>
      <c r="H42" s="717"/>
      <c r="I42" s="717"/>
      <c r="J42" s="717"/>
      <c r="K42" s="717"/>
      <c r="L42" s="717"/>
      <c r="M42" s="717"/>
      <c r="N42" s="717"/>
      <c r="O42" s="717"/>
      <c r="P42" s="717"/>
      <c r="Q42" s="717"/>
      <c r="S42" s="714"/>
    </row>
    <row r="43" spans="2:19" ht="115.5" customHeight="1" thickBot="1">
      <c r="B43" s="716"/>
      <c r="C43" s="716"/>
      <c r="D43" s="717"/>
      <c r="E43" s="717"/>
      <c r="F43" s="717"/>
      <c r="G43" s="717"/>
      <c r="H43" s="717"/>
      <c r="I43" s="717"/>
      <c r="J43" s="717"/>
      <c r="K43" s="717"/>
      <c r="L43" s="717"/>
      <c r="M43" s="717"/>
      <c r="N43" s="717"/>
      <c r="O43" s="717"/>
      <c r="P43" s="717"/>
      <c r="Q43" s="717"/>
      <c r="S43" s="715"/>
    </row>
    <row r="44" spans="2:19">
      <c r="B44" s="276"/>
    </row>
    <row r="45" spans="2:19" ht="15.75">
      <c r="B45" s="169" t="s">
        <v>23</v>
      </c>
      <c r="C45" s="38"/>
    </row>
    <row r="46" spans="2:19">
      <c r="B46" s="93"/>
      <c r="C46" s="38"/>
    </row>
    <row r="47" spans="2:19" s="474" customFormat="1" ht="27.75" customHeight="1">
      <c r="B47" s="709" t="s">
        <v>389</v>
      </c>
      <c r="C47" s="709"/>
      <c r="D47" s="709"/>
      <c r="E47" s="709"/>
      <c r="F47" s="709"/>
      <c r="G47" s="709"/>
      <c r="H47" s="709"/>
      <c r="I47" s="709"/>
      <c r="J47" s="709"/>
      <c r="K47" s="709"/>
      <c r="L47" s="709"/>
      <c r="M47" s="709"/>
      <c r="N47" s="709"/>
      <c r="O47" s="709"/>
      <c r="P47" s="709"/>
      <c r="Q47" s="709"/>
    </row>
    <row r="48" spans="2:19" s="474" customFormat="1" ht="27.75" customHeight="1">
      <c r="B48" s="709" t="s">
        <v>169</v>
      </c>
      <c r="C48" s="709"/>
      <c r="D48" s="709"/>
      <c r="E48" s="709"/>
      <c r="F48" s="709"/>
      <c r="G48" s="709"/>
      <c r="H48" s="709"/>
      <c r="I48" s="709"/>
      <c r="J48" s="709"/>
      <c r="K48" s="709"/>
      <c r="L48" s="709"/>
      <c r="M48" s="709"/>
      <c r="N48" s="709"/>
      <c r="O48" s="709"/>
      <c r="P48" s="709"/>
      <c r="Q48" s="709"/>
    </row>
    <row r="49" spans="2:17" s="474" customFormat="1" ht="27.75" customHeight="1">
      <c r="B49" s="709" t="s">
        <v>218</v>
      </c>
      <c r="C49" s="709"/>
      <c r="D49" s="709"/>
      <c r="E49" s="709"/>
      <c r="F49" s="709"/>
      <c r="G49" s="709"/>
      <c r="H49" s="709"/>
      <c r="I49" s="709"/>
      <c r="J49" s="709"/>
      <c r="K49" s="709"/>
      <c r="L49" s="709"/>
      <c r="M49" s="709"/>
      <c r="N49" s="709"/>
      <c r="O49" s="709"/>
      <c r="P49" s="709"/>
      <c r="Q49" s="709"/>
    </row>
    <row r="50" spans="2:17" s="474" customFormat="1" ht="27.75" customHeight="1">
      <c r="B50" s="710" t="s">
        <v>328</v>
      </c>
      <c r="C50" s="710"/>
      <c r="D50" s="710"/>
      <c r="E50" s="710"/>
      <c r="F50" s="710"/>
      <c r="G50" s="710"/>
      <c r="H50" s="710"/>
      <c r="I50" s="710"/>
      <c r="J50" s="710"/>
      <c r="K50" s="710"/>
      <c r="L50" s="710"/>
      <c r="M50" s="710"/>
      <c r="N50" s="710"/>
      <c r="O50" s="710"/>
      <c r="P50" s="710"/>
      <c r="Q50" s="710"/>
    </row>
  </sheetData>
  <mergeCells count="16">
    <mergeCell ref="S6:S14"/>
    <mergeCell ref="S18:S43"/>
    <mergeCell ref="B41:C43"/>
    <mergeCell ref="D41:Q43"/>
    <mergeCell ref="C9:D9"/>
    <mergeCell ref="C10:D10"/>
    <mergeCell ref="C11:D11"/>
    <mergeCell ref="B49:Q49"/>
    <mergeCell ref="B50:Q50"/>
    <mergeCell ref="B48:Q48"/>
    <mergeCell ref="B47:Q47"/>
    <mergeCell ref="B2:Q2"/>
    <mergeCell ref="B4:Q4"/>
    <mergeCell ref="B5:Q5"/>
    <mergeCell ref="B7:Q7"/>
    <mergeCell ref="B8:D8"/>
  </mergeCells>
  <dataValidations count="3">
    <dataValidation type="list" allowBlank="1" showInputMessage="1" showErrorMessage="1" sqref="D20:D39">
      <formula1>$Z$20:$Z$21</formula1>
    </dataValidation>
    <dataValidation type="list" allowBlank="1" showInputMessage="1" showErrorMessage="1" sqref="D51:E1048576">
      <formula1>$Y$20:$Y$23</formula1>
    </dataValidation>
    <dataValidation type="list" allowBlank="1" showInputMessage="1" showErrorMessage="1" sqref="C51:C1048576 C20:C39">
      <formula1>$X$20:$X$23</formula1>
    </dataValidation>
  </dataValidations>
  <hyperlinks>
    <hyperlink ref="B1" location="Contents!A1" display="Return to Contents"/>
  </hyperlinks>
  <pageMargins left="0.70866141732283472" right="0.70866141732283472" top="0.67" bottom="0.51181102362204722" header="0.31496062992125984" footer="0.31496062992125984"/>
  <pageSetup paperSize="9" scale="30" orientation="landscape" horizontalDpi="300" verticalDpi="300" r:id="rId1"/>
  <headerFooter>
    <oddHeader>&amp;R&amp;G</oddHeader>
    <oddFooter>&amp;R&amp;F</oddFooter>
  </headerFooter>
  <colBreaks count="1" manualBreakCount="1">
    <brk id="20" max="4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view="pageBreakPreview" zoomScale="55" zoomScaleNormal="100" zoomScaleSheetLayoutView="55" workbookViewId="0">
      <selection activeCell="B13" sqref="B13:L13"/>
    </sheetView>
  </sheetViews>
  <sheetFormatPr defaultColWidth="8.88671875" defaultRowHeight="12.75"/>
  <cols>
    <col min="1" max="1" width="3.33203125" style="289" customWidth="1"/>
    <col min="2" max="2" width="35.21875" style="289" customWidth="1"/>
    <col min="3" max="3" width="85.88671875" style="289" customWidth="1"/>
    <col min="4" max="4" width="15.6640625" style="289" customWidth="1"/>
    <col min="5" max="7" width="27.21875" style="289" customWidth="1"/>
    <col min="8" max="8" width="29.44140625" style="289" customWidth="1"/>
    <col min="9" max="9" width="16.33203125" style="289" customWidth="1"/>
    <col min="10" max="13" width="27.21875" style="289" customWidth="1"/>
    <col min="14" max="14" width="5.5546875" style="289" customWidth="1"/>
    <col min="15" max="15" width="4.88671875" style="289" customWidth="1"/>
    <col min="16" max="16" width="12.109375" style="289" customWidth="1"/>
    <col min="17" max="16384" width="8.88671875" style="289"/>
  </cols>
  <sheetData>
    <row r="1" spans="1:16" ht="15.75" thickBot="1">
      <c r="A1" s="253" t="s">
        <v>129</v>
      </c>
      <c r="B1" s="239"/>
      <c r="C1" s="239"/>
      <c r="D1" s="239"/>
      <c r="E1" s="239"/>
      <c r="F1" s="239"/>
      <c r="G1" s="239"/>
      <c r="H1" s="239"/>
      <c r="I1" s="239"/>
      <c r="J1" s="239"/>
      <c r="K1" s="239"/>
      <c r="L1" s="239"/>
      <c r="M1" s="239"/>
      <c r="N1" s="239"/>
      <c r="O1" s="239"/>
    </row>
    <row r="2" spans="1:16" ht="20.25">
      <c r="A2" s="290"/>
      <c r="B2" s="607" t="s">
        <v>62</v>
      </c>
      <c r="C2" s="607"/>
      <c r="D2" s="607"/>
      <c r="E2" s="607"/>
      <c r="F2" s="607"/>
      <c r="G2" s="607"/>
      <c r="H2" s="607"/>
      <c r="I2" s="607"/>
      <c r="J2" s="607"/>
      <c r="K2" s="607"/>
      <c r="L2" s="607"/>
      <c r="M2" s="512"/>
      <c r="N2" s="291"/>
    </row>
    <row r="3" spans="1:16" ht="14.25">
      <c r="A3" s="292"/>
      <c r="B3" s="75"/>
      <c r="C3" s="75"/>
      <c r="D3" s="75"/>
      <c r="E3" s="75"/>
      <c r="F3" s="75"/>
      <c r="G3" s="75"/>
      <c r="H3" s="75"/>
      <c r="I3" s="75"/>
      <c r="J3" s="19"/>
      <c r="K3" s="239"/>
      <c r="L3" s="239"/>
      <c r="M3" s="239"/>
      <c r="N3" s="293"/>
    </row>
    <row r="4" spans="1:16" ht="18" customHeight="1">
      <c r="A4" s="292"/>
      <c r="B4" s="712" t="s">
        <v>63</v>
      </c>
      <c r="C4" s="712"/>
      <c r="D4" s="712"/>
      <c r="E4" s="712"/>
      <c r="F4" s="712"/>
      <c r="G4" s="712"/>
      <c r="H4" s="712"/>
      <c r="I4" s="712"/>
      <c r="J4" s="712"/>
      <c r="K4" s="712"/>
      <c r="L4" s="712"/>
      <c r="M4" s="521"/>
      <c r="N4" s="293"/>
    </row>
    <row r="5" spans="1:16" ht="18.75" customHeight="1">
      <c r="A5" s="292"/>
      <c r="B5" s="712" t="s">
        <v>372</v>
      </c>
      <c r="C5" s="712"/>
      <c r="D5" s="712"/>
      <c r="E5" s="712"/>
      <c r="F5" s="712"/>
      <c r="G5" s="712"/>
      <c r="H5" s="712"/>
      <c r="I5" s="712"/>
      <c r="J5" s="712"/>
      <c r="K5" s="712"/>
      <c r="L5" s="712"/>
      <c r="M5" s="521"/>
      <c r="N5" s="293"/>
    </row>
    <row r="6" spans="1:16" ht="15.75" customHeight="1" thickBot="1">
      <c r="A6" s="292"/>
      <c r="B6" s="92"/>
      <c r="C6" s="92"/>
      <c r="D6" s="92"/>
      <c r="E6" s="92"/>
      <c r="F6" s="92"/>
      <c r="G6" s="92"/>
      <c r="H6" s="92"/>
      <c r="I6" s="92"/>
      <c r="J6" s="19"/>
      <c r="K6" s="239"/>
      <c r="L6" s="239"/>
      <c r="M6" s="239"/>
      <c r="N6" s="293"/>
    </row>
    <row r="7" spans="1:16" ht="15.75">
      <c r="A7" s="292"/>
      <c r="B7" s="614" t="s">
        <v>88</v>
      </c>
      <c r="C7" s="614"/>
      <c r="D7" s="614"/>
      <c r="E7" s="614"/>
      <c r="F7" s="614"/>
      <c r="G7" s="614"/>
      <c r="H7" s="243"/>
      <c r="I7" s="243"/>
      <c r="J7" s="19"/>
      <c r="K7" s="239"/>
      <c r="L7" s="239"/>
      <c r="M7" s="239"/>
      <c r="N7" s="293"/>
      <c r="P7" s="608" t="s">
        <v>316</v>
      </c>
    </row>
    <row r="8" spans="1:16" ht="15">
      <c r="A8" s="292"/>
      <c r="B8" s="615" t="s">
        <v>89</v>
      </c>
      <c r="C8" s="616"/>
      <c r="D8" s="517"/>
      <c r="E8" s="719"/>
      <c r="F8" s="719"/>
      <c r="G8" s="719"/>
      <c r="H8" s="543"/>
      <c r="I8" s="544"/>
      <c r="J8" s="19"/>
      <c r="K8" s="239"/>
      <c r="L8" s="239"/>
      <c r="M8" s="239"/>
      <c r="N8" s="293"/>
      <c r="P8" s="609"/>
    </row>
    <row r="9" spans="1:16" ht="15">
      <c r="A9" s="292"/>
      <c r="B9" s="615" t="s">
        <v>91</v>
      </c>
      <c r="C9" s="616"/>
      <c r="D9" s="517"/>
      <c r="E9" s="719"/>
      <c r="F9" s="719"/>
      <c r="G9" s="719"/>
      <c r="H9" s="543"/>
      <c r="I9" s="544"/>
      <c r="J9" s="19"/>
      <c r="K9" s="239"/>
      <c r="L9" s="239"/>
      <c r="M9" s="239"/>
      <c r="N9" s="293"/>
      <c r="P9" s="609"/>
    </row>
    <row r="10" spans="1:16" ht="15">
      <c r="A10" s="292"/>
      <c r="B10" s="597" t="s">
        <v>90</v>
      </c>
      <c r="C10" s="598"/>
      <c r="D10" s="518"/>
      <c r="E10" s="719"/>
      <c r="F10" s="719"/>
      <c r="G10" s="719"/>
      <c r="H10" s="543"/>
      <c r="I10" s="545"/>
      <c r="J10" s="19"/>
      <c r="K10" s="239"/>
      <c r="L10" s="239"/>
      <c r="M10" s="239"/>
      <c r="N10" s="293"/>
      <c r="P10" s="609"/>
    </row>
    <row r="11" spans="1:16" ht="15">
      <c r="A11" s="292"/>
      <c r="B11" s="92"/>
      <c r="C11" s="92"/>
      <c r="D11" s="92"/>
      <c r="E11" s="92"/>
      <c r="F11" s="92"/>
      <c r="G11" s="92"/>
      <c r="H11" s="92"/>
      <c r="I11" s="92"/>
      <c r="J11" s="19"/>
      <c r="K11" s="239"/>
      <c r="L11" s="239"/>
      <c r="M11" s="239"/>
      <c r="N11" s="293"/>
      <c r="P11" s="609"/>
    </row>
    <row r="12" spans="1:16" ht="15">
      <c r="A12" s="292"/>
      <c r="B12" s="92"/>
      <c r="C12" s="92"/>
      <c r="D12" s="92"/>
      <c r="E12" s="92"/>
      <c r="F12" s="92"/>
      <c r="G12" s="92"/>
      <c r="H12" s="92"/>
      <c r="I12" s="92"/>
      <c r="J12" s="19"/>
      <c r="K12" s="239"/>
      <c r="L12" s="239"/>
      <c r="M12" s="239"/>
      <c r="N12" s="293"/>
      <c r="P12" s="609"/>
    </row>
    <row r="13" spans="1:16" ht="20.25">
      <c r="A13" s="292"/>
      <c r="B13" s="644" t="s">
        <v>390</v>
      </c>
      <c r="C13" s="644"/>
      <c r="D13" s="644"/>
      <c r="E13" s="644"/>
      <c r="F13" s="644"/>
      <c r="G13" s="644"/>
      <c r="H13" s="644"/>
      <c r="I13" s="644"/>
      <c r="J13" s="644"/>
      <c r="K13" s="644"/>
      <c r="L13" s="644"/>
      <c r="M13" s="513"/>
      <c r="N13" s="293"/>
      <c r="P13" s="609"/>
    </row>
    <row r="14" spans="1:16" ht="25.5">
      <c r="A14" s="292"/>
      <c r="B14" s="534"/>
      <c r="C14" s="254"/>
      <c r="D14" s="519"/>
      <c r="E14" s="254"/>
      <c r="F14" s="254"/>
      <c r="G14" s="254"/>
      <c r="H14" s="514"/>
      <c r="I14" s="519"/>
      <c r="J14" s="254"/>
      <c r="K14" s="254"/>
      <c r="L14" s="254"/>
      <c r="M14" s="514"/>
      <c r="N14" s="293"/>
      <c r="P14" s="609"/>
    </row>
    <row r="15" spans="1:16" ht="15.75" thickBot="1">
      <c r="A15" s="292"/>
      <c r="B15" s="114"/>
      <c r="C15" s="239"/>
      <c r="D15" s="239"/>
      <c r="E15" s="239"/>
      <c r="F15" s="239"/>
      <c r="G15" s="239"/>
      <c r="H15" s="239"/>
      <c r="I15" s="239"/>
      <c r="J15" s="239"/>
      <c r="K15" s="239"/>
      <c r="L15" s="239"/>
      <c r="M15" s="239"/>
      <c r="N15" s="293"/>
      <c r="P15" s="610"/>
    </row>
    <row r="16" spans="1:16">
      <c r="A16" s="292"/>
      <c r="B16" s="239"/>
      <c r="C16" s="239"/>
      <c r="D16" s="239"/>
      <c r="E16" s="239"/>
      <c r="F16" s="239"/>
      <c r="G16" s="239"/>
      <c r="H16" s="239"/>
      <c r="I16" s="239"/>
      <c r="J16" s="239"/>
      <c r="K16" s="239"/>
      <c r="L16" s="239"/>
      <c r="M16" s="239"/>
      <c r="N16" s="293"/>
    </row>
    <row r="17" spans="1:16">
      <c r="A17" s="292"/>
      <c r="B17" s="239"/>
      <c r="C17" s="239"/>
      <c r="D17" s="239"/>
      <c r="E17" s="239"/>
      <c r="F17" s="239"/>
      <c r="G17" s="239"/>
      <c r="H17" s="239"/>
      <c r="I17" s="239"/>
      <c r="J17" s="239"/>
      <c r="K17" s="239"/>
      <c r="L17" s="239"/>
      <c r="M17" s="239"/>
      <c r="N17" s="293"/>
    </row>
    <row r="18" spans="1:16" ht="13.5" thickBot="1">
      <c r="A18" s="292"/>
      <c r="B18" s="239"/>
      <c r="C18" s="239"/>
      <c r="D18" s="239"/>
      <c r="E18" s="239"/>
      <c r="F18" s="239"/>
      <c r="G18" s="239"/>
      <c r="H18" s="239"/>
      <c r="I18" s="239"/>
      <c r="J18" s="239"/>
      <c r="K18" s="239"/>
      <c r="L18" s="239"/>
      <c r="M18" s="239"/>
      <c r="N18" s="293"/>
    </row>
    <row r="19" spans="1:16" ht="33.75" customHeight="1" thickBot="1">
      <c r="A19" s="292"/>
      <c r="B19" s="724" t="s">
        <v>310</v>
      </c>
      <c r="C19" s="720" t="s">
        <v>332</v>
      </c>
      <c r="D19" s="520"/>
      <c r="E19" s="727" t="s">
        <v>311</v>
      </c>
      <c r="F19" s="728"/>
      <c r="G19" s="728"/>
      <c r="H19" s="728"/>
      <c r="I19" s="533"/>
      <c r="J19" s="727" t="s">
        <v>311</v>
      </c>
      <c r="K19" s="728"/>
      <c r="L19" s="728"/>
      <c r="M19" s="729"/>
      <c r="N19" s="293"/>
      <c r="P19" s="713" t="s">
        <v>295</v>
      </c>
    </row>
    <row r="20" spans="1:16" ht="25.5" customHeight="1">
      <c r="A20" s="292"/>
      <c r="B20" s="725"/>
      <c r="C20" s="721"/>
      <c r="D20" s="733" t="s">
        <v>412</v>
      </c>
      <c r="E20" s="300" t="s">
        <v>114</v>
      </c>
      <c r="F20" s="301" t="s">
        <v>115</v>
      </c>
      <c r="G20" s="301" t="s">
        <v>116</v>
      </c>
      <c r="H20" s="546" t="s">
        <v>409</v>
      </c>
      <c r="I20" s="734" t="s">
        <v>413</v>
      </c>
      <c r="J20" s="300" t="s">
        <v>114</v>
      </c>
      <c r="K20" s="301" t="s">
        <v>115</v>
      </c>
      <c r="L20" s="301" t="s">
        <v>116</v>
      </c>
      <c r="M20" s="548" t="s">
        <v>409</v>
      </c>
      <c r="N20" s="293"/>
      <c r="P20" s="714"/>
    </row>
    <row r="21" spans="1:16" ht="107.25" customHeight="1">
      <c r="A21" s="292"/>
      <c r="B21" s="725"/>
      <c r="C21" s="721"/>
      <c r="D21" s="734"/>
      <c r="E21" s="450" t="s">
        <v>197</v>
      </c>
      <c r="F21" s="451" t="s">
        <v>198</v>
      </c>
      <c r="G21" s="451" t="s">
        <v>324</v>
      </c>
      <c r="H21" s="547" t="s">
        <v>416</v>
      </c>
      <c r="I21" s="734"/>
      <c r="J21" s="450" t="s">
        <v>197</v>
      </c>
      <c r="K21" s="451" t="s">
        <v>198</v>
      </c>
      <c r="L21" s="451" t="s">
        <v>324</v>
      </c>
      <c r="M21" s="549" t="s">
        <v>414</v>
      </c>
      <c r="N21" s="293"/>
      <c r="P21" s="714"/>
    </row>
    <row r="22" spans="1:16" s="296" customFormat="1" ht="28.5" customHeight="1" thickBot="1">
      <c r="A22" s="294"/>
      <c r="B22" s="726"/>
      <c r="C22" s="722"/>
      <c r="D22" s="530"/>
      <c r="E22" s="730" t="s">
        <v>54</v>
      </c>
      <c r="F22" s="731"/>
      <c r="G22" s="731"/>
      <c r="H22" s="731"/>
      <c r="I22" s="530"/>
      <c r="J22" s="730" t="s">
        <v>52</v>
      </c>
      <c r="K22" s="731"/>
      <c r="L22" s="731"/>
      <c r="M22" s="732"/>
      <c r="N22" s="295"/>
      <c r="P22" s="714"/>
    </row>
    <row r="23" spans="1:16" s="296" customFormat="1" ht="82.5" customHeight="1">
      <c r="A23" s="294"/>
      <c r="B23" s="281" t="s">
        <v>312</v>
      </c>
      <c r="C23" s="282" t="s">
        <v>323</v>
      </c>
      <c r="D23" s="531" t="str">
        <f>IF(E23=SUM(F23+G23+H23),"OK","ERROR")</f>
        <v>OK</v>
      </c>
      <c r="E23" s="303"/>
      <c r="F23" s="304"/>
      <c r="G23" s="304"/>
      <c r="H23" s="522"/>
      <c r="I23" s="531" t="str">
        <f>IF(J23=SUM(K23+L23+M23),"OK","ERROR")</f>
        <v>OK</v>
      </c>
      <c r="J23" s="526"/>
      <c r="K23" s="527"/>
      <c r="L23" s="527"/>
      <c r="M23" s="528"/>
      <c r="N23" s="295"/>
      <c r="P23" s="714"/>
    </row>
    <row r="24" spans="1:16" s="296" customFormat="1" ht="38.25" customHeight="1">
      <c r="A24" s="294"/>
      <c r="B24" s="283" t="s">
        <v>55</v>
      </c>
      <c r="C24" s="284" t="s">
        <v>174</v>
      </c>
      <c r="D24" s="531" t="str">
        <f t="shared" ref="D24:D33" si="0">IF(E24=SUM(F24+G24+H24),"OK","ERROR")</f>
        <v>OK</v>
      </c>
      <c r="E24" s="305"/>
      <c r="F24" s="306"/>
      <c r="G24" s="306"/>
      <c r="H24" s="523"/>
      <c r="I24" s="531" t="str">
        <f t="shared" ref="I24:I33" si="1">IF(J24=SUM(K24+L24+M24),"OK","ERROR")</f>
        <v>OK</v>
      </c>
      <c r="J24" s="305"/>
      <c r="K24" s="306"/>
      <c r="L24" s="306"/>
      <c r="M24" s="309"/>
      <c r="N24" s="295"/>
      <c r="P24" s="714"/>
    </row>
    <row r="25" spans="1:16" s="296" customFormat="1" ht="61.9" customHeight="1">
      <c r="A25" s="294"/>
      <c r="B25" s="283" t="s">
        <v>320</v>
      </c>
      <c r="C25" s="249" t="s">
        <v>176</v>
      </c>
      <c r="D25" s="531" t="str">
        <f>IF(E25=SUM(F25+G25+H25),"OK","ERROR")</f>
        <v>OK</v>
      </c>
      <c r="E25" s="305"/>
      <c r="F25" s="306"/>
      <c r="G25" s="306"/>
      <c r="H25" s="523"/>
      <c r="I25" s="531" t="str">
        <f t="shared" si="1"/>
        <v>OK</v>
      </c>
      <c r="J25" s="305"/>
      <c r="K25" s="306"/>
      <c r="L25" s="306"/>
      <c r="M25" s="309"/>
      <c r="N25" s="295"/>
      <c r="P25" s="714"/>
    </row>
    <row r="26" spans="1:16" s="296" customFormat="1" ht="96" customHeight="1">
      <c r="A26" s="294"/>
      <c r="B26" s="285" t="s">
        <v>318</v>
      </c>
      <c r="C26" s="286" t="s">
        <v>319</v>
      </c>
      <c r="D26" s="531" t="str">
        <f t="shared" si="0"/>
        <v>OK</v>
      </c>
      <c r="E26" s="305"/>
      <c r="F26" s="306"/>
      <c r="G26" s="306"/>
      <c r="H26" s="523"/>
      <c r="I26" s="531" t="str">
        <f t="shared" si="1"/>
        <v>OK</v>
      </c>
      <c r="J26" s="305"/>
      <c r="K26" s="306"/>
      <c r="L26" s="306"/>
      <c r="M26" s="309"/>
      <c r="N26" s="295"/>
      <c r="P26" s="714"/>
    </row>
    <row r="27" spans="1:16" s="326" customFormat="1" ht="108.75" customHeight="1">
      <c r="A27" s="321"/>
      <c r="B27" s="283" t="s">
        <v>177</v>
      </c>
      <c r="C27" s="535" t="s">
        <v>411</v>
      </c>
      <c r="D27" s="531" t="str">
        <f t="shared" si="0"/>
        <v>OK</v>
      </c>
      <c r="E27" s="322"/>
      <c r="F27" s="323"/>
      <c r="G27" s="323"/>
      <c r="H27" s="524"/>
      <c r="I27" s="531" t="str">
        <f t="shared" si="1"/>
        <v>OK</v>
      </c>
      <c r="J27" s="322"/>
      <c r="K27" s="323"/>
      <c r="L27" s="323"/>
      <c r="M27" s="324"/>
      <c r="N27" s="325"/>
      <c r="P27" s="714"/>
    </row>
    <row r="28" spans="1:16" s="296" customFormat="1" ht="47.25" customHeight="1">
      <c r="A28" s="294"/>
      <c r="B28" s="283" t="s">
        <v>178</v>
      </c>
      <c r="C28" s="284" t="s">
        <v>56</v>
      </c>
      <c r="D28" s="531" t="str">
        <f t="shared" si="0"/>
        <v>OK</v>
      </c>
      <c r="E28" s="305"/>
      <c r="F28" s="306"/>
      <c r="G28" s="306"/>
      <c r="H28" s="523"/>
      <c r="I28" s="531" t="str">
        <f t="shared" si="1"/>
        <v>OK</v>
      </c>
      <c r="J28" s="305"/>
      <c r="K28" s="306"/>
      <c r="L28" s="306"/>
      <c r="M28" s="309"/>
      <c r="N28" s="295"/>
      <c r="P28" s="714"/>
    </row>
    <row r="29" spans="1:16" s="296" customFormat="1" ht="46.5" customHeight="1">
      <c r="A29" s="294"/>
      <c r="B29" s="283" t="s">
        <v>313</v>
      </c>
      <c r="C29" s="284" t="s">
        <v>57</v>
      </c>
      <c r="D29" s="531" t="str">
        <f t="shared" si="0"/>
        <v>OK</v>
      </c>
      <c r="E29" s="305"/>
      <c r="F29" s="306"/>
      <c r="G29" s="306"/>
      <c r="H29" s="523"/>
      <c r="I29" s="531" t="str">
        <f t="shared" si="1"/>
        <v>OK</v>
      </c>
      <c r="J29" s="305"/>
      <c r="K29" s="306"/>
      <c r="L29" s="306"/>
      <c r="M29" s="309"/>
      <c r="N29" s="295"/>
      <c r="P29" s="714"/>
    </row>
    <row r="30" spans="1:16" s="296" customFormat="1" ht="36" customHeight="1">
      <c r="A30" s="294"/>
      <c r="B30" s="283" t="s">
        <v>58</v>
      </c>
      <c r="C30" s="284" t="s">
        <v>113</v>
      </c>
      <c r="D30" s="531" t="str">
        <f t="shared" si="0"/>
        <v>OK</v>
      </c>
      <c r="E30" s="305"/>
      <c r="F30" s="306"/>
      <c r="G30" s="306"/>
      <c r="H30" s="523"/>
      <c r="I30" s="531" t="str">
        <f t="shared" si="1"/>
        <v>OK</v>
      </c>
      <c r="J30" s="305"/>
      <c r="K30" s="306"/>
      <c r="L30" s="306"/>
      <c r="M30" s="309"/>
      <c r="N30" s="295"/>
      <c r="P30" s="714"/>
    </row>
    <row r="31" spans="1:16" s="296" customFormat="1" ht="138" customHeight="1">
      <c r="A31" s="294"/>
      <c r="B31" s="283" t="s">
        <v>317</v>
      </c>
      <c r="C31" s="284" t="s">
        <v>314</v>
      </c>
      <c r="D31" s="531" t="str">
        <f t="shared" si="0"/>
        <v>OK</v>
      </c>
      <c r="E31" s="305"/>
      <c r="F31" s="306"/>
      <c r="G31" s="306"/>
      <c r="H31" s="523"/>
      <c r="I31" s="531" t="str">
        <f t="shared" si="1"/>
        <v>OK</v>
      </c>
      <c r="J31" s="305"/>
      <c r="K31" s="306"/>
      <c r="L31" s="306"/>
      <c r="M31" s="309"/>
      <c r="N31" s="295"/>
      <c r="P31" s="714"/>
    </row>
    <row r="32" spans="1:16" s="296" customFormat="1" ht="38.25" customHeight="1" thickBot="1">
      <c r="A32" s="294"/>
      <c r="B32" s="287" t="s">
        <v>28</v>
      </c>
      <c r="C32" s="288"/>
      <c r="D32" s="531" t="str">
        <f t="shared" si="0"/>
        <v>OK</v>
      </c>
      <c r="E32" s="307"/>
      <c r="F32" s="308"/>
      <c r="G32" s="308"/>
      <c r="H32" s="525"/>
      <c r="I32" s="531" t="str">
        <f t="shared" si="1"/>
        <v>OK</v>
      </c>
      <c r="J32" s="307"/>
      <c r="K32" s="308"/>
      <c r="L32" s="308"/>
      <c r="M32" s="529"/>
      <c r="N32" s="295"/>
      <c r="P32" s="714"/>
    </row>
    <row r="33" spans="1:16" s="296" customFormat="1" ht="39.75" customHeight="1" thickTop="1" thickBot="1">
      <c r="A33" s="294"/>
      <c r="B33" s="536" t="s">
        <v>50</v>
      </c>
      <c r="C33" s="537"/>
      <c r="D33" s="532" t="str">
        <f t="shared" si="0"/>
        <v>OK</v>
      </c>
      <c r="E33" s="538">
        <f t="shared" ref="E33:M33" si="2">SUM(E23:E32)</f>
        <v>0</v>
      </c>
      <c r="F33" s="539">
        <f t="shared" si="2"/>
        <v>0</v>
      </c>
      <c r="G33" s="539">
        <f t="shared" si="2"/>
        <v>0</v>
      </c>
      <c r="H33" s="540">
        <f t="shared" si="2"/>
        <v>0</v>
      </c>
      <c r="I33" s="532" t="str">
        <f t="shared" si="1"/>
        <v>OK</v>
      </c>
      <c r="J33" s="538">
        <f>SUM(J23:J32)</f>
        <v>0</v>
      </c>
      <c r="K33" s="539">
        <f t="shared" si="2"/>
        <v>0</v>
      </c>
      <c r="L33" s="539">
        <f t="shared" si="2"/>
        <v>0</v>
      </c>
      <c r="M33" s="539">
        <f t="shared" si="2"/>
        <v>0</v>
      </c>
      <c r="N33" s="295"/>
      <c r="P33" s="714"/>
    </row>
    <row r="34" spans="1:16" ht="12.75" customHeight="1" thickBot="1">
      <c r="A34" s="292"/>
      <c r="B34" s="239"/>
      <c r="C34" s="239"/>
      <c r="D34" s="239"/>
      <c r="E34" s="239"/>
      <c r="F34" s="239"/>
      <c r="G34" s="239"/>
      <c r="H34" s="239"/>
      <c r="I34" s="239"/>
      <c r="J34" s="239"/>
      <c r="K34" s="239"/>
      <c r="L34" s="239"/>
      <c r="M34" s="239"/>
      <c r="N34" s="293"/>
      <c r="P34" s="715"/>
    </row>
    <row r="35" spans="1:16" ht="12.75" customHeight="1">
      <c r="A35" s="292"/>
      <c r="B35" s="239"/>
      <c r="C35" s="239"/>
      <c r="D35" s="239"/>
      <c r="E35" s="239"/>
      <c r="F35" s="239"/>
      <c r="G35" s="239"/>
      <c r="H35" s="239"/>
      <c r="I35" s="239"/>
      <c r="J35" s="239"/>
      <c r="K35" s="239"/>
      <c r="L35" s="239"/>
      <c r="M35" s="239"/>
      <c r="N35" s="293"/>
      <c r="P35" s="113"/>
    </row>
    <row r="36" spans="1:16" ht="15.75">
      <c r="A36" s="292"/>
      <c r="B36" s="157" t="s">
        <v>23</v>
      </c>
      <c r="C36" s="157"/>
      <c r="D36" s="157"/>
      <c r="E36" s="157"/>
      <c r="F36" s="75"/>
      <c r="G36" s="75"/>
      <c r="H36" s="75"/>
      <c r="I36" s="157"/>
      <c r="J36" s="239"/>
      <c r="K36" s="239"/>
      <c r="L36" s="239"/>
      <c r="M36" s="239"/>
      <c r="N36" s="293"/>
      <c r="P36" s="113"/>
    </row>
    <row r="37" spans="1:16" ht="35.25" customHeight="1">
      <c r="A37" s="292"/>
      <c r="B37" s="723" t="s">
        <v>391</v>
      </c>
      <c r="C37" s="723"/>
      <c r="D37" s="723"/>
      <c r="E37" s="723"/>
      <c r="F37" s="723"/>
      <c r="G37" s="723"/>
      <c r="H37" s="723"/>
      <c r="I37" s="723"/>
      <c r="J37" s="723"/>
      <c r="K37" s="723"/>
      <c r="L37" s="723"/>
      <c r="M37" s="515"/>
      <c r="N37" s="293"/>
      <c r="P37" s="113"/>
    </row>
    <row r="38" spans="1:16" ht="13.5" thickBot="1">
      <c r="A38" s="297"/>
      <c r="B38" s="298"/>
      <c r="C38" s="298"/>
      <c r="D38" s="298"/>
      <c r="E38" s="298"/>
      <c r="F38" s="298"/>
      <c r="G38" s="298"/>
      <c r="H38" s="298"/>
      <c r="I38" s="298"/>
      <c r="J38" s="298"/>
      <c r="K38" s="298"/>
      <c r="L38" s="298"/>
      <c r="M38" s="298"/>
      <c r="N38" s="299"/>
    </row>
  </sheetData>
  <mergeCells count="22">
    <mergeCell ref="C19:C22"/>
    <mergeCell ref="B37:L37"/>
    <mergeCell ref="P19:P34"/>
    <mergeCell ref="B19:B22"/>
    <mergeCell ref="J19:M19"/>
    <mergeCell ref="E19:H19"/>
    <mergeCell ref="E22:H22"/>
    <mergeCell ref="J22:M22"/>
    <mergeCell ref="D20:D21"/>
    <mergeCell ref="I20:I21"/>
    <mergeCell ref="P7:P15"/>
    <mergeCell ref="B2:L2"/>
    <mergeCell ref="B4:L4"/>
    <mergeCell ref="B5:L5"/>
    <mergeCell ref="B13:L13"/>
    <mergeCell ref="B7:G7"/>
    <mergeCell ref="B8:C8"/>
    <mergeCell ref="E8:G8"/>
    <mergeCell ref="B9:C9"/>
    <mergeCell ref="E9:G9"/>
    <mergeCell ref="B10:C10"/>
    <mergeCell ref="E10:G10"/>
  </mergeCells>
  <conditionalFormatting sqref="D23:D33">
    <cfRule type="containsText" dxfId="3" priority="3" operator="containsText" text="ERROR">
      <formula>NOT(ISERROR(SEARCH("ERROR",D23)))</formula>
    </cfRule>
    <cfRule type="containsText" dxfId="2" priority="4" operator="containsText" text="OK">
      <formula>NOT(ISERROR(SEARCH("OK",D23)))</formula>
    </cfRule>
  </conditionalFormatting>
  <conditionalFormatting sqref="I23:I33">
    <cfRule type="containsText" dxfId="1" priority="1" operator="containsText" text="ERROR">
      <formula>NOT(ISERROR(SEARCH("ERROR",I23)))</formula>
    </cfRule>
    <cfRule type="containsText" dxfId="0" priority="2" operator="containsText" text="OK">
      <formula>NOT(ISERROR(SEARCH("OK",I23)))</formula>
    </cfRule>
  </conditionalFormatting>
  <hyperlinks>
    <hyperlink ref="A1" location="Contents!A1" display="Return to Contents"/>
  </hyperlinks>
  <pageMargins left="0.70866141732283472" right="0.70866141732283472" top="0.68" bottom="0.59" header="0.31496062992125984" footer="0.31496062992125984"/>
  <pageSetup paperSize="9" scale="27" orientation="landscape" r:id="rId1"/>
  <headerFooter>
    <oddHeader>&amp;R&amp;G</oddHeader>
    <oddFooter>&amp;R&amp;F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60" zoomScaleNormal="100" workbookViewId="0"/>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607" t="s">
        <v>62</v>
      </c>
      <c r="D2" s="607"/>
      <c r="E2" s="607"/>
      <c r="F2" s="607"/>
      <c r="G2" s="607"/>
      <c r="H2" s="607"/>
      <c r="I2" s="607"/>
      <c r="J2" s="142"/>
      <c r="K2" s="97"/>
    </row>
    <row r="3" spans="1:14">
      <c r="A3" s="98"/>
      <c r="B3" s="75"/>
      <c r="C3" s="75"/>
      <c r="D3" s="75"/>
      <c r="E3" s="75"/>
      <c r="F3" s="75"/>
      <c r="G3" s="75"/>
      <c r="H3" s="75"/>
      <c r="I3" s="75"/>
      <c r="J3" s="19"/>
      <c r="K3" s="99"/>
    </row>
    <row r="4" spans="1:14" ht="18">
      <c r="A4" s="98"/>
      <c r="B4" s="75"/>
      <c r="C4" s="738" t="s">
        <v>63</v>
      </c>
      <c r="D4" s="739"/>
      <c r="E4" s="739"/>
      <c r="F4" s="739"/>
      <c r="G4" s="739"/>
      <c r="H4" s="739"/>
      <c r="I4" s="740"/>
      <c r="J4" s="19"/>
      <c r="K4" s="99"/>
    </row>
    <row r="5" spans="1:14" ht="15.75" thickBot="1">
      <c r="A5" s="98"/>
      <c r="B5" s="75"/>
      <c r="C5" s="742" t="s">
        <v>372</v>
      </c>
      <c r="D5" s="743"/>
      <c r="E5" s="743"/>
      <c r="F5" s="743"/>
      <c r="G5" s="743"/>
      <c r="H5" s="743"/>
      <c r="I5" s="744"/>
      <c r="J5" s="19"/>
      <c r="K5" s="99"/>
    </row>
    <row r="6" spans="1:14" ht="15">
      <c r="A6" s="98"/>
      <c r="B6" s="75"/>
      <c r="C6" s="92"/>
      <c r="D6" s="92"/>
      <c r="E6" s="92"/>
      <c r="F6" s="92"/>
      <c r="G6" s="92"/>
      <c r="H6" s="92"/>
      <c r="I6" s="92"/>
      <c r="J6" s="19"/>
      <c r="K6" s="99"/>
      <c r="M6" s="669" t="s">
        <v>316</v>
      </c>
    </row>
    <row r="7" spans="1:14" ht="15.75">
      <c r="A7" s="98"/>
      <c r="B7" s="75"/>
      <c r="C7" s="614" t="s">
        <v>88</v>
      </c>
      <c r="D7" s="614"/>
      <c r="E7" s="614"/>
      <c r="F7" s="614"/>
      <c r="G7" s="614"/>
      <c r="H7" s="92"/>
      <c r="I7" s="92"/>
      <c r="J7" s="19"/>
      <c r="K7" s="99"/>
      <c r="M7" s="670"/>
    </row>
    <row r="8" spans="1:14" ht="15.75">
      <c r="A8" s="98"/>
      <c r="B8" s="75"/>
      <c r="C8" s="747" t="s">
        <v>89</v>
      </c>
      <c r="D8" s="748"/>
      <c r="E8" s="749"/>
      <c r="F8" s="749"/>
      <c r="G8" s="749"/>
      <c r="H8" s="92"/>
      <c r="I8" s="92"/>
      <c r="J8" s="19"/>
      <c r="K8" s="99"/>
      <c r="M8" s="670"/>
    </row>
    <row r="9" spans="1:14" ht="15.75">
      <c r="A9" s="98"/>
      <c r="B9" s="75"/>
      <c r="C9" s="747" t="s">
        <v>91</v>
      </c>
      <c r="D9" s="748"/>
      <c r="E9" s="749"/>
      <c r="F9" s="749"/>
      <c r="G9" s="749"/>
      <c r="H9" s="92"/>
      <c r="I9" s="92"/>
      <c r="J9" s="19"/>
      <c r="K9" s="99"/>
      <c r="M9" s="670"/>
    </row>
    <row r="10" spans="1:14" ht="15.75">
      <c r="A10" s="98"/>
      <c r="B10" s="75"/>
      <c r="C10" s="597" t="s">
        <v>90</v>
      </c>
      <c r="D10" s="598"/>
      <c r="E10" s="749"/>
      <c r="F10" s="749"/>
      <c r="G10" s="749"/>
      <c r="H10" s="92"/>
      <c r="I10" s="92"/>
      <c r="J10" s="19"/>
      <c r="K10" s="99"/>
      <c r="M10" s="670"/>
    </row>
    <row r="11" spans="1:14" ht="15">
      <c r="A11" s="98"/>
      <c r="B11" s="75"/>
      <c r="C11" s="92"/>
      <c r="D11" s="92"/>
      <c r="E11" s="92"/>
      <c r="F11" s="92"/>
      <c r="G11" s="92"/>
      <c r="H11" s="92"/>
      <c r="I11" s="92"/>
      <c r="J11" s="19"/>
      <c r="K11" s="99"/>
      <c r="M11" s="670"/>
    </row>
    <row r="12" spans="1:14" ht="15.75" thickBot="1">
      <c r="A12" s="98"/>
      <c r="B12" s="75"/>
      <c r="C12" s="92"/>
      <c r="D12" s="92"/>
      <c r="E12" s="92"/>
      <c r="F12" s="92"/>
      <c r="G12" s="92"/>
      <c r="H12" s="92"/>
      <c r="I12" s="92"/>
      <c r="J12" s="19"/>
      <c r="K12" s="99"/>
      <c r="M12" s="670"/>
    </row>
    <row r="13" spans="1:14" ht="18">
      <c r="A13" s="98"/>
      <c r="B13" s="96"/>
      <c r="C13" s="741" t="s">
        <v>111</v>
      </c>
      <c r="D13" s="741"/>
      <c r="E13" s="741"/>
      <c r="F13" s="741"/>
      <c r="G13" s="741"/>
      <c r="H13" s="741"/>
      <c r="I13" s="741"/>
      <c r="J13" s="97"/>
      <c r="K13" s="99"/>
      <c r="M13" s="670"/>
    </row>
    <row r="14" spans="1:14" ht="15" thickBot="1">
      <c r="A14" s="98"/>
      <c r="B14" s="98"/>
      <c r="C14" s="75"/>
      <c r="D14" s="75"/>
      <c r="E14" s="75"/>
      <c r="F14" s="75"/>
      <c r="G14" s="75"/>
      <c r="H14" s="75"/>
      <c r="I14" s="75"/>
      <c r="J14" s="99"/>
      <c r="K14" s="99"/>
      <c r="M14" s="671"/>
    </row>
    <row r="15" spans="1:14">
      <c r="A15" s="98"/>
      <c r="B15" s="98"/>
      <c r="C15" s="75"/>
      <c r="D15" s="75"/>
      <c r="E15" s="75"/>
      <c r="F15" s="75"/>
      <c r="G15" s="75"/>
      <c r="H15" s="75"/>
      <c r="I15" s="75"/>
      <c r="J15" s="99"/>
      <c r="K15" s="99"/>
    </row>
    <row r="16" spans="1:14" s="24" customFormat="1" ht="15">
      <c r="A16" s="100"/>
      <c r="B16" s="100"/>
      <c r="C16" s="114" t="s">
        <v>378</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251" t="s">
        <v>42</v>
      </c>
      <c r="D18" s="251" t="s">
        <v>43</v>
      </c>
      <c r="E18" s="458" t="s">
        <v>335</v>
      </c>
      <c r="F18" s="251" t="s">
        <v>25</v>
      </c>
      <c r="G18" s="251" t="s">
        <v>24</v>
      </c>
      <c r="H18" s="251" t="s">
        <v>26</v>
      </c>
      <c r="I18" s="745" t="s">
        <v>44</v>
      </c>
      <c r="J18" s="104"/>
      <c r="K18" s="104"/>
      <c r="M18" s="713" t="s">
        <v>296</v>
      </c>
      <c r="N18" s="24"/>
    </row>
    <row r="19" spans="1:15" s="9" customFormat="1" ht="15.75" customHeight="1">
      <c r="A19" s="103"/>
      <c r="B19" s="103"/>
      <c r="C19" s="17"/>
      <c r="D19" s="15" t="s">
        <v>45</v>
      </c>
      <c r="E19" s="15" t="s">
        <v>45</v>
      </c>
      <c r="F19" s="49" t="s">
        <v>46</v>
      </c>
      <c r="G19" s="49" t="s">
        <v>46</v>
      </c>
      <c r="H19" s="49" t="s">
        <v>46</v>
      </c>
      <c r="I19" s="746"/>
      <c r="J19" s="104"/>
      <c r="K19" s="104"/>
      <c r="M19" s="714"/>
      <c r="N19" s="8"/>
    </row>
    <row r="20" spans="1:15" s="9" customFormat="1" ht="15.75" customHeight="1">
      <c r="A20" s="103"/>
      <c r="B20" s="103"/>
      <c r="C20" s="29" t="s">
        <v>32</v>
      </c>
      <c r="D20" s="50" t="s">
        <v>47</v>
      </c>
      <c r="E20" s="116"/>
      <c r="F20" s="117"/>
      <c r="G20" s="117"/>
      <c r="H20" s="117"/>
      <c r="I20" s="117"/>
      <c r="J20" s="105"/>
      <c r="K20" s="105"/>
      <c r="L20" s="51"/>
      <c r="M20" s="714"/>
      <c r="O20" s="8"/>
    </row>
    <row r="21" spans="1:15" s="9" customFormat="1" ht="15.75" customHeight="1">
      <c r="A21" s="103"/>
      <c r="B21" s="103"/>
      <c r="C21" s="29" t="s">
        <v>33</v>
      </c>
      <c r="D21" s="50" t="s">
        <v>151</v>
      </c>
      <c r="E21" s="116"/>
      <c r="F21" s="117"/>
      <c r="G21" s="117"/>
      <c r="H21" s="117"/>
      <c r="I21" s="117"/>
      <c r="J21" s="104"/>
      <c r="K21" s="104"/>
      <c r="M21" s="714"/>
      <c r="O21" s="8"/>
    </row>
    <row r="22" spans="1:15" s="9" customFormat="1" ht="16.5" customHeight="1" thickBot="1">
      <c r="A22" s="103"/>
      <c r="B22" s="103"/>
      <c r="C22" s="30" t="s">
        <v>34</v>
      </c>
      <c r="D22" s="52" t="s">
        <v>150</v>
      </c>
      <c r="E22" s="118"/>
      <c r="F22" s="119"/>
      <c r="G22" s="119"/>
      <c r="H22" s="119"/>
      <c r="I22" s="119"/>
      <c r="J22" s="104"/>
      <c r="K22" s="104"/>
      <c r="M22" s="714"/>
      <c r="N22" s="8"/>
      <c r="O22" s="8"/>
    </row>
    <row r="23" spans="1:15" s="9" customFormat="1" ht="15.75" customHeight="1">
      <c r="A23" s="103"/>
      <c r="B23" s="103"/>
      <c r="C23" s="29" t="s">
        <v>35</v>
      </c>
      <c r="D23" s="53" t="s">
        <v>48</v>
      </c>
      <c r="E23" s="116"/>
      <c r="F23" s="117"/>
      <c r="G23" s="117"/>
      <c r="H23" s="117"/>
      <c r="I23" s="117"/>
      <c r="J23" s="104"/>
      <c r="K23" s="104"/>
      <c r="M23" s="714"/>
      <c r="N23" s="8"/>
      <c r="O23" s="8"/>
    </row>
    <row r="24" spans="1:15" s="9" customFormat="1" ht="15.75" customHeight="1">
      <c r="A24" s="103"/>
      <c r="B24" s="103"/>
      <c r="C24" s="29" t="s">
        <v>36</v>
      </c>
      <c r="D24" s="54" t="s">
        <v>152</v>
      </c>
      <c r="E24" s="116"/>
      <c r="F24" s="117"/>
      <c r="G24" s="117"/>
      <c r="H24" s="117"/>
      <c r="I24" s="117"/>
      <c r="J24" s="104"/>
      <c r="K24" s="104"/>
      <c r="M24" s="714"/>
      <c r="N24" s="8"/>
      <c r="O24" s="8"/>
    </row>
    <row r="25" spans="1:15" ht="15" customHeight="1">
      <c r="A25" s="98"/>
      <c r="B25" s="98"/>
      <c r="C25" s="29" t="s">
        <v>37</v>
      </c>
      <c r="D25" s="54" t="s">
        <v>153</v>
      </c>
      <c r="E25" s="120"/>
      <c r="F25" s="120"/>
      <c r="G25" s="120"/>
      <c r="H25" s="120"/>
      <c r="I25" s="120"/>
      <c r="J25" s="76"/>
      <c r="K25" s="76"/>
      <c r="L25" s="8"/>
      <c r="M25" s="714"/>
    </row>
    <row r="26" spans="1:15" ht="15" customHeight="1">
      <c r="A26" s="98"/>
      <c r="B26" s="98"/>
      <c r="C26" s="29" t="s">
        <v>38</v>
      </c>
      <c r="D26" s="54" t="s">
        <v>154</v>
      </c>
      <c r="E26" s="120"/>
      <c r="F26" s="120"/>
      <c r="G26" s="120"/>
      <c r="H26" s="120"/>
      <c r="I26" s="120"/>
      <c r="J26" s="76"/>
      <c r="K26" s="76"/>
      <c r="L26" s="8"/>
      <c r="M26" s="714"/>
    </row>
    <row r="27" spans="1:15" ht="15" customHeight="1">
      <c r="A27" s="98"/>
      <c r="B27" s="98"/>
      <c r="C27" s="29" t="s">
        <v>39</v>
      </c>
      <c r="D27" s="54" t="s">
        <v>155</v>
      </c>
      <c r="E27" s="120"/>
      <c r="F27" s="120"/>
      <c r="G27" s="120"/>
      <c r="H27" s="120"/>
      <c r="I27" s="120"/>
      <c r="J27" s="76"/>
      <c r="K27" s="76"/>
      <c r="L27" s="8"/>
      <c r="M27" s="714"/>
    </row>
    <row r="28" spans="1:15" ht="15" customHeight="1">
      <c r="A28" s="98"/>
      <c r="B28" s="98"/>
      <c r="C28" s="29" t="s">
        <v>40</v>
      </c>
      <c r="D28" s="54" t="s">
        <v>156</v>
      </c>
      <c r="E28" s="120"/>
      <c r="F28" s="120"/>
      <c r="G28" s="120"/>
      <c r="H28" s="120"/>
      <c r="I28" s="120"/>
      <c r="J28" s="76"/>
      <c r="K28" s="76"/>
      <c r="L28" s="8"/>
      <c r="M28" s="714"/>
    </row>
    <row r="29" spans="1:15" ht="15" customHeight="1" thickBot="1">
      <c r="A29" s="98"/>
      <c r="B29" s="98"/>
      <c r="C29" s="29" t="s">
        <v>41</v>
      </c>
      <c r="D29" s="54" t="s">
        <v>157</v>
      </c>
      <c r="E29" s="481"/>
      <c r="F29" s="481"/>
      <c r="G29" s="481"/>
      <c r="H29" s="481"/>
      <c r="I29" s="481"/>
      <c r="J29" s="76"/>
      <c r="K29" s="76"/>
      <c r="L29" s="8"/>
      <c r="M29" s="714"/>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14"/>
    </row>
    <row r="31" spans="1:15" ht="30" customHeight="1">
      <c r="A31" s="98"/>
      <c r="B31" s="98"/>
      <c r="C31" s="10" t="s">
        <v>42</v>
      </c>
      <c r="D31" s="10" t="s">
        <v>43</v>
      </c>
      <c r="E31" s="14"/>
      <c r="F31" s="14" t="s">
        <v>161</v>
      </c>
      <c r="G31" s="14" t="s">
        <v>160</v>
      </c>
      <c r="H31" s="14" t="s">
        <v>162</v>
      </c>
      <c r="I31" s="106"/>
      <c r="J31" s="76"/>
      <c r="K31" s="76"/>
      <c r="L31" s="8"/>
      <c r="M31" s="714"/>
    </row>
    <row r="32" spans="1:15" ht="15.75" customHeight="1">
      <c r="A32" s="98"/>
      <c r="B32" s="98"/>
      <c r="C32" s="17"/>
      <c r="D32" s="15" t="s">
        <v>45</v>
      </c>
      <c r="E32" s="14"/>
      <c r="F32" s="16" t="s">
        <v>17</v>
      </c>
      <c r="G32" s="16" t="s">
        <v>17</v>
      </c>
      <c r="H32" s="16" t="s">
        <v>17</v>
      </c>
      <c r="I32" s="19"/>
      <c r="J32" s="76"/>
      <c r="K32" s="76"/>
      <c r="L32" s="8"/>
      <c r="M32" s="714"/>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14"/>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14"/>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14"/>
    </row>
    <row r="36" spans="1:13" ht="15.75" customHeight="1">
      <c r="A36" s="98"/>
      <c r="B36" s="98"/>
      <c r="C36" s="29" t="s">
        <v>35</v>
      </c>
      <c r="D36" s="53" t="s">
        <v>48</v>
      </c>
      <c r="E36" s="14"/>
      <c r="F36" s="31" t="e">
        <f>F23*100/($E23)</f>
        <v>#DIV/0!</v>
      </c>
      <c r="G36" s="31" t="e">
        <f>G23*100/($E23)</f>
        <v>#DIV/0!</v>
      </c>
      <c r="H36" s="31" t="e">
        <f>H23*100/($E23)</f>
        <v>#DIV/0!</v>
      </c>
      <c r="I36" s="19"/>
      <c r="J36" s="76"/>
      <c r="K36" s="76"/>
      <c r="L36" s="8"/>
      <c r="M36" s="714"/>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14"/>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14"/>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14"/>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14"/>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14"/>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14"/>
    </row>
    <row r="43" spans="1:13" ht="15" customHeight="1">
      <c r="A43" s="98"/>
      <c r="B43" s="98"/>
      <c r="C43" s="75"/>
      <c r="D43" s="75"/>
      <c r="E43" s="75"/>
      <c r="F43" s="19"/>
      <c r="G43" s="19"/>
      <c r="H43" s="19"/>
      <c r="I43" s="19"/>
      <c r="J43" s="99"/>
      <c r="K43" s="99"/>
      <c r="M43" s="714"/>
    </row>
    <row r="44" spans="1:13" ht="15.75" customHeight="1" thickBot="1">
      <c r="A44" s="98"/>
      <c r="B44" s="98"/>
      <c r="C44" s="75"/>
      <c r="D44" s="75"/>
      <c r="E44" s="75"/>
      <c r="F44" s="19"/>
      <c r="G44" s="19"/>
      <c r="H44" s="19"/>
      <c r="I44" s="19"/>
      <c r="J44" s="99"/>
      <c r="K44" s="99"/>
      <c r="M44" s="714"/>
    </row>
    <row r="45" spans="1:13" ht="15.75">
      <c r="A45" s="98"/>
      <c r="B45" s="98"/>
      <c r="C45" s="735" t="s">
        <v>15</v>
      </c>
      <c r="D45" s="735"/>
      <c r="E45" s="735"/>
      <c r="F45" s="735"/>
      <c r="G45" s="736" t="s">
        <v>27</v>
      </c>
      <c r="H45" s="737"/>
      <c r="I45" s="20"/>
      <c r="J45" s="99"/>
      <c r="K45" s="99"/>
      <c r="M45" s="714"/>
    </row>
    <row r="46" spans="1:13" ht="16.5" customHeight="1" thickBot="1">
      <c r="A46" s="98"/>
      <c r="B46" s="98"/>
      <c r="C46" s="752" t="s">
        <v>21</v>
      </c>
      <c r="D46" s="752"/>
      <c r="E46" s="752"/>
      <c r="F46" s="752"/>
      <c r="G46" s="121">
        <v>0.188</v>
      </c>
      <c r="H46" s="37" t="s">
        <v>17</v>
      </c>
      <c r="I46" s="250"/>
      <c r="J46" s="99"/>
      <c r="K46" s="99"/>
      <c r="M46" s="714"/>
    </row>
    <row r="47" spans="1:13" ht="15" customHeight="1">
      <c r="A47" s="98"/>
      <c r="B47" s="98"/>
      <c r="C47" s="18"/>
      <c r="D47" s="18"/>
      <c r="E47" s="18"/>
      <c r="F47" s="18"/>
      <c r="G47" s="18"/>
      <c r="H47" s="19"/>
      <c r="I47" s="19"/>
      <c r="J47" s="99"/>
      <c r="K47" s="99"/>
      <c r="M47" s="714"/>
    </row>
    <row r="48" spans="1:13" ht="30">
      <c r="A48" s="98"/>
      <c r="B48" s="98"/>
      <c r="C48" s="10" t="s">
        <v>42</v>
      </c>
      <c r="D48" s="10" t="s">
        <v>43</v>
      </c>
      <c r="E48" s="10" t="s">
        <v>19</v>
      </c>
      <c r="F48" s="10" t="s">
        <v>18</v>
      </c>
      <c r="G48" s="10" t="s">
        <v>20</v>
      </c>
      <c r="H48" s="19"/>
      <c r="I48" s="75"/>
      <c r="J48" s="76"/>
      <c r="K48" s="76"/>
      <c r="L48" s="8"/>
      <c r="M48" s="714"/>
    </row>
    <row r="49" spans="1:13" ht="15.75" customHeight="1">
      <c r="A49" s="98"/>
      <c r="B49" s="98"/>
      <c r="C49" s="17"/>
      <c r="D49" s="15" t="s">
        <v>45</v>
      </c>
      <c r="E49" s="15" t="s">
        <v>17</v>
      </c>
      <c r="F49" s="15"/>
      <c r="G49" s="15" t="s">
        <v>17</v>
      </c>
      <c r="H49" s="19"/>
      <c r="I49" s="75"/>
      <c r="J49" s="76"/>
      <c r="K49" s="76"/>
      <c r="L49" s="8"/>
      <c r="M49" s="714"/>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14"/>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14"/>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14"/>
    </row>
    <row r="53" spans="1:13" ht="15" customHeight="1">
      <c r="A53" s="98"/>
      <c r="B53" s="98"/>
      <c r="C53" s="29" t="s">
        <v>35</v>
      </c>
      <c r="D53" s="53" t="s">
        <v>48</v>
      </c>
      <c r="E53" s="26" t="e">
        <f>G36-F36</f>
        <v>#DIV/0!</v>
      </c>
      <c r="F53" s="34" t="e">
        <f t="shared" si="4"/>
        <v>#DIV/0!</v>
      </c>
      <c r="G53" s="26" t="e">
        <f t="shared" si="5"/>
        <v>#DIV/0!</v>
      </c>
      <c r="H53" s="19"/>
      <c r="I53" s="75"/>
      <c r="J53" s="76"/>
      <c r="K53" s="76"/>
      <c r="L53" s="8"/>
      <c r="M53" s="714"/>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14"/>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14"/>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14"/>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14"/>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14"/>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14"/>
    </row>
    <row r="60" spans="1:13" ht="15" customHeight="1">
      <c r="A60" s="98"/>
      <c r="B60" s="98"/>
      <c r="C60" s="75"/>
      <c r="D60" s="75"/>
      <c r="E60" s="75"/>
      <c r="F60" s="75"/>
      <c r="G60" s="19"/>
      <c r="H60" s="19"/>
      <c r="I60" s="19"/>
      <c r="J60" s="99"/>
      <c r="K60" s="99"/>
      <c r="M60" s="714"/>
    </row>
    <row r="61" spans="1:13" ht="15.75" customHeight="1">
      <c r="A61" s="98"/>
      <c r="B61" s="98"/>
      <c r="C61" s="107" t="s">
        <v>22</v>
      </c>
      <c r="D61" s="75"/>
      <c r="E61" s="75"/>
      <c r="F61" s="75"/>
      <c r="G61" s="19"/>
      <c r="H61" s="19"/>
      <c r="I61" s="19"/>
      <c r="J61" s="99"/>
      <c r="K61" s="99"/>
      <c r="M61" s="714"/>
    </row>
    <row r="62" spans="1:13" ht="15" customHeight="1">
      <c r="A62" s="98"/>
      <c r="B62" s="98"/>
      <c r="C62" s="75"/>
      <c r="D62" s="75"/>
      <c r="E62" s="75"/>
      <c r="F62" s="75"/>
      <c r="G62" s="19"/>
      <c r="H62" s="19"/>
      <c r="I62" s="19"/>
      <c r="J62" s="99"/>
      <c r="K62" s="99"/>
      <c r="M62" s="714"/>
    </row>
    <row r="63" spans="1:13" ht="15" customHeight="1">
      <c r="A63" s="98"/>
      <c r="B63" s="98"/>
      <c r="C63" s="75"/>
      <c r="D63" s="75"/>
      <c r="E63" s="75"/>
      <c r="F63" s="75"/>
      <c r="G63" s="19"/>
      <c r="H63" s="19"/>
      <c r="I63" s="19"/>
      <c r="J63" s="99"/>
      <c r="K63" s="99"/>
      <c r="M63" s="714"/>
    </row>
    <row r="64" spans="1:13" ht="15" customHeight="1">
      <c r="A64" s="98"/>
      <c r="B64" s="98"/>
      <c r="C64" s="75"/>
      <c r="D64" s="75"/>
      <c r="E64" s="75"/>
      <c r="F64" s="75"/>
      <c r="G64" s="19"/>
      <c r="H64" s="19"/>
      <c r="I64" s="19"/>
      <c r="J64" s="99"/>
      <c r="K64" s="99"/>
      <c r="M64" s="714"/>
    </row>
    <row r="65" spans="1:14" ht="15" customHeight="1">
      <c r="A65" s="98"/>
      <c r="B65" s="98"/>
      <c r="C65" s="75"/>
      <c r="D65" s="75"/>
      <c r="E65" s="75"/>
      <c r="F65" s="75"/>
      <c r="G65" s="19"/>
      <c r="H65" s="19"/>
      <c r="I65" s="19"/>
      <c r="J65" s="99"/>
      <c r="K65" s="99"/>
      <c r="M65" s="714"/>
    </row>
    <row r="66" spans="1:14" ht="15" customHeight="1">
      <c r="A66" s="98"/>
      <c r="B66" s="98"/>
      <c r="C66" s="75"/>
      <c r="D66" s="75"/>
      <c r="E66" s="75"/>
      <c r="F66" s="75"/>
      <c r="G66" s="19"/>
      <c r="H66" s="19"/>
      <c r="I66" s="19"/>
      <c r="J66" s="99"/>
      <c r="K66" s="99"/>
      <c r="M66" s="714"/>
    </row>
    <row r="67" spans="1:14" ht="15" customHeight="1">
      <c r="A67" s="98"/>
      <c r="B67" s="98"/>
      <c r="C67" s="75"/>
      <c r="D67" s="75"/>
      <c r="E67" s="75"/>
      <c r="F67" s="75"/>
      <c r="G67" s="19"/>
      <c r="H67" s="19"/>
      <c r="I67" s="19"/>
      <c r="J67" s="99"/>
      <c r="K67" s="99"/>
      <c r="M67" s="714"/>
    </row>
    <row r="68" spans="1:14" ht="15" customHeight="1">
      <c r="A68" s="98"/>
      <c r="B68" s="98"/>
      <c r="C68" s="75"/>
      <c r="D68" s="75"/>
      <c r="E68" s="75"/>
      <c r="F68" s="75"/>
      <c r="G68" s="19"/>
      <c r="H68" s="19"/>
      <c r="I68" s="19"/>
      <c r="J68" s="99"/>
      <c r="K68" s="99"/>
      <c r="M68" s="714"/>
    </row>
    <row r="69" spans="1:14" ht="15" customHeight="1">
      <c r="A69" s="98"/>
      <c r="B69" s="98"/>
      <c r="C69" s="75"/>
      <c r="D69" s="75"/>
      <c r="E69" s="75"/>
      <c r="F69" s="75"/>
      <c r="G69" s="19"/>
      <c r="H69" s="19"/>
      <c r="I69" s="19"/>
      <c r="J69" s="99"/>
      <c r="K69" s="99"/>
      <c r="M69" s="714"/>
    </row>
    <row r="70" spans="1:14" ht="15" customHeight="1">
      <c r="A70" s="98"/>
      <c r="B70" s="98"/>
      <c r="C70" s="75"/>
      <c r="D70" s="75"/>
      <c r="E70" s="75"/>
      <c r="F70" s="75"/>
      <c r="G70" s="19"/>
      <c r="H70" s="19"/>
      <c r="I70" s="19"/>
      <c r="J70" s="99"/>
      <c r="K70" s="99"/>
      <c r="M70" s="714"/>
    </row>
    <row r="71" spans="1:14" ht="15" customHeight="1">
      <c r="A71" s="98"/>
      <c r="B71" s="98"/>
      <c r="C71" s="75"/>
      <c r="D71" s="75"/>
      <c r="E71" s="75"/>
      <c r="F71" s="75"/>
      <c r="G71" s="19"/>
      <c r="H71" s="19"/>
      <c r="I71" s="19"/>
      <c r="J71" s="99"/>
      <c r="K71" s="99"/>
      <c r="M71" s="714"/>
    </row>
    <row r="72" spans="1:14" ht="15" customHeight="1" thickBot="1">
      <c r="A72" s="98"/>
      <c r="B72" s="108"/>
      <c r="C72" s="109"/>
      <c r="D72" s="109"/>
      <c r="E72" s="109"/>
      <c r="F72" s="109"/>
      <c r="G72" s="110"/>
      <c r="H72" s="110"/>
      <c r="I72" s="110"/>
      <c r="J72" s="111"/>
      <c r="K72" s="99"/>
      <c r="M72" s="715"/>
    </row>
    <row r="73" spans="1:14">
      <c r="A73" s="98"/>
      <c r="B73" s="75"/>
      <c r="C73" s="75"/>
      <c r="D73" s="75"/>
      <c r="E73" s="75"/>
      <c r="F73" s="75"/>
      <c r="G73" s="19"/>
      <c r="H73" s="19"/>
      <c r="I73" s="19"/>
      <c r="J73" s="143"/>
      <c r="K73" s="144"/>
      <c r="L73" s="44"/>
    </row>
    <row r="74" spans="1:14" ht="15.75">
      <c r="A74" s="98"/>
      <c r="B74" s="75"/>
      <c r="C74" s="611" t="s">
        <v>23</v>
      </c>
      <c r="D74" s="611"/>
      <c r="E74" s="75"/>
      <c r="F74" s="75"/>
      <c r="G74" s="19"/>
      <c r="H74" s="19"/>
      <c r="I74" s="19"/>
      <c r="J74" s="145"/>
      <c r="K74" s="146"/>
      <c r="L74" s="46"/>
    </row>
    <row r="75" spans="1:14" ht="15.75">
      <c r="A75" s="98"/>
      <c r="B75" s="75"/>
      <c r="C75" s="462" t="s">
        <v>392</v>
      </c>
      <c r="D75" s="45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50" t="s">
        <v>96</v>
      </c>
      <c r="D77" s="750"/>
      <c r="E77" s="750"/>
      <c r="F77" s="750"/>
      <c r="G77" s="750"/>
      <c r="H77" s="750"/>
      <c r="I77" s="750"/>
      <c r="J77" s="149"/>
      <c r="K77" s="150"/>
      <c r="L77" s="45"/>
      <c r="N77" s="8"/>
    </row>
    <row r="78" spans="1:14" s="55" customFormat="1" ht="49.5" customHeight="1">
      <c r="A78" s="147"/>
      <c r="B78" s="148">
        <v>2</v>
      </c>
      <c r="C78" s="750" t="s">
        <v>83</v>
      </c>
      <c r="D78" s="750"/>
      <c r="E78" s="750"/>
      <c r="F78" s="750"/>
      <c r="G78" s="750"/>
      <c r="H78" s="750"/>
      <c r="I78" s="750"/>
      <c r="J78" s="149"/>
      <c r="K78" s="150"/>
      <c r="L78" s="45"/>
      <c r="N78" s="8"/>
    </row>
    <row r="79" spans="1:14" s="55" customFormat="1" ht="19.5" customHeight="1">
      <c r="A79" s="147"/>
      <c r="B79" s="148">
        <v>3</v>
      </c>
      <c r="C79" s="750" t="s">
        <v>49</v>
      </c>
      <c r="D79" s="750"/>
      <c r="E79" s="750"/>
      <c r="F79" s="750"/>
      <c r="G79" s="750"/>
      <c r="H79" s="750"/>
      <c r="I79" s="750"/>
      <c r="J79" s="149"/>
      <c r="K79" s="150"/>
      <c r="L79" s="45"/>
    </row>
    <row r="80" spans="1:14" s="55" customFormat="1" ht="19.5" customHeight="1">
      <c r="A80" s="147"/>
      <c r="B80" s="148">
        <v>4</v>
      </c>
      <c r="C80" s="750" t="s">
        <v>336</v>
      </c>
      <c r="D80" s="750"/>
      <c r="E80" s="750"/>
      <c r="F80" s="750"/>
      <c r="G80" s="750"/>
      <c r="H80" s="750"/>
      <c r="I80" s="750"/>
      <c r="J80" s="149"/>
      <c r="K80" s="150"/>
      <c r="L80" s="45"/>
    </row>
    <row r="81" spans="1:14" s="24" customFormat="1" ht="19.5" customHeight="1">
      <c r="A81" s="100"/>
      <c r="B81" s="148">
        <v>5</v>
      </c>
      <c r="C81" s="750" t="s">
        <v>159</v>
      </c>
      <c r="D81" s="750"/>
      <c r="E81" s="750"/>
      <c r="F81" s="750"/>
      <c r="G81" s="750"/>
      <c r="H81" s="750"/>
      <c r="I81" s="750"/>
      <c r="J81" s="151"/>
      <c r="K81" s="152"/>
      <c r="L81" s="56"/>
      <c r="N81" s="55"/>
    </row>
    <row r="82" spans="1:14" s="24" customFormat="1" ht="19.5" customHeight="1">
      <c r="A82" s="100"/>
      <c r="B82" s="148">
        <v>6</v>
      </c>
      <c r="C82" s="750" t="s">
        <v>158</v>
      </c>
      <c r="D82" s="750"/>
      <c r="E82" s="750"/>
      <c r="F82" s="750"/>
      <c r="G82" s="750"/>
      <c r="H82" s="750"/>
      <c r="I82" s="750"/>
      <c r="J82" s="151"/>
      <c r="K82" s="152"/>
      <c r="L82" s="56"/>
      <c r="N82" s="55"/>
    </row>
    <row r="83" spans="1:14" s="24" customFormat="1" ht="52.5" customHeight="1">
      <c r="A83" s="100"/>
      <c r="B83" s="148">
        <v>7</v>
      </c>
      <c r="C83" s="750" t="s">
        <v>163</v>
      </c>
      <c r="D83" s="750"/>
      <c r="E83" s="750"/>
      <c r="F83" s="750"/>
      <c r="G83" s="750"/>
      <c r="H83" s="750"/>
      <c r="I83" s="750"/>
      <c r="J83" s="151"/>
      <c r="K83" s="152"/>
      <c r="L83" s="56"/>
    </row>
    <row r="84" spans="1:14" s="24" customFormat="1" ht="22.5" customHeight="1" thickBot="1">
      <c r="A84" s="153"/>
      <c r="B84" s="154"/>
      <c r="C84" s="751"/>
      <c r="D84" s="751"/>
      <c r="E84" s="751"/>
      <c r="F84" s="751"/>
      <c r="G84" s="751"/>
      <c r="H84" s="751"/>
      <c r="I84" s="751"/>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09"/>
      <c r="D86" s="709"/>
      <c r="E86" s="709"/>
      <c r="F86" s="709"/>
      <c r="G86" s="709"/>
      <c r="H86" s="709"/>
      <c r="I86" s="709"/>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M6:M14"/>
    <mergeCell ref="M18:M72"/>
    <mergeCell ref="C83:I83"/>
    <mergeCell ref="C84:I84"/>
    <mergeCell ref="C86:I86"/>
    <mergeCell ref="C82:I82"/>
    <mergeCell ref="C46:F46"/>
    <mergeCell ref="C74:D74"/>
    <mergeCell ref="C77:I77"/>
    <mergeCell ref="C78:I78"/>
    <mergeCell ref="C79:I79"/>
    <mergeCell ref="C80:I80"/>
    <mergeCell ref="C81:I81"/>
    <mergeCell ref="C2:I2"/>
    <mergeCell ref="C45:F45"/>
    <mergeCell ref="G45:H45"/>
    <mergeCell ref="C4:I4"/>
    <mergeCell ref="C13:I13"/>
    <mergeCell ref="C5:I5"/>
    <mergeCell ref="I18:I19"/>
    <mergeCell ref="C7:G7"/>
    <mergeCell ref="C8:D8"/>
    <mergeCell ref="E8:G8"/>
    <mergeCell ref="C9:D9"/>
    <mergeCell ref="E9:G9"/>
    <mergeCell ref="C10:D10"/>
    <mergeCell ref="E10:G10"/>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showGridLines="0" view="pageBreakPreview" zoomScale="55" zoomScaleNormal="100" zoomScaleSheetLayoutView="55" workbookViewId="0">
      <selection activeCell="E30" sqref="E30:I30"/>
    </sheetView>
  </sheetViews>
  <sheetFormatPr defaultColWidth="8.88671875" defaultRowHeight="14.25"/>
  <cols>
    <col min="1" max="1" width="4" style="8" customWidth="1"/>
    <col min="2" max="2" width="4.5546875" style="8" customWidth="1"/>
    <col min="3" max="3" width="20.33203125" style="8" bestFit="1" customWidth="1"/>
    <col min="4" max="4" width="30.5546875" style="8" customWidth="1"/>
    <col min="5" max="5" width="22.33203125" style="8" customWidth="1"/>
    <col min="6" max="6" width="20" style="8" customWidth="1"/>
    <col min="7" max="9" width="20" style="7" customWidth="1"/>
    <col min="10" max="11" width="5.109375" style="7" customWidth="1"/>
    <col min="12" max="12" width="4.109375" style="7" customWidth="1"/>
    <col min="13" max="13" width="11.109375" style="8" customWidth="1"/>
    <col min="14" max="16384" width="8.88671875" style="8"/>
  </cols>
  <sheetData>
    <row r="1" spans="1:13" ht="15.75" thickBot="1">
      <c r="A1" s="253" t="s">
        <v>129</v>
      </c>
    </row>
    <row r="2" spans="1:13" ht="26.25" customHeight="1">
      <c r="A2" s="96"/>
      <c r="B2" s="141"/>
      <c r="C2" s="607" t="s">
        <v>62</v>
      </c>
      <c r="D2" s="607"/>
      <c r="E2" s="607"/>
      <c r="F2" s="607"/>
      <c r="G2" s="607"/>
      <c r="H2" s="607"/>
      <c r="I2" s="607"/>
      <c r="J2" s="142"/>
      <c r="K2" s="97"/>
    </row>
    <row r="3" spans="1:13">
      <c r="A3" s="98"/>
      <c r="B3" s="75"/>
      <c r="C3" s="75"/>
      <c r="D3" s="75"/>
      <c r="E3" s="75"/>
      <c r="F3" s="75"/>
      <c r="G3" s="75"/>
      <c r="H3" s="75"/>
      <c r="I3" s="75"/>
      <c r="J3" s="19"/>
      <c r="K3" s="99"/>
    </row>
    <row r="4" spans="1:13" ht="18">
      <c r="A4" s="98"/>
      <c r="B4" s="75"/>
      <c r="C4" s="753" t="s">
        <v>63</v>
      </c>
      <c r="D4" s="754"/>
      <c r="E4" s="754"/>
      <c r="F4" s="754"/>
      <c r="G4" s="754"/>
      <c r="H4" s="754"/>
      <c r="I4" s="755"/>
      <c r="J4" s="19"/>
      <c r="K4" s="99"/>
    </row>
    <row r="5" spans="1:13" ht="15.75" thickBot="1">
      <c r="A5" s="98"/>
      <c r="B5" s="75"/>
      <c r="C5" s="756" t="s">
        <v>372</v>
      </c>
      <c r="D5" s="757"/>
      <c r="E5" s="757"/>
      <c r="F5" s="757"/>
      <c r="G5" s="757"/>
      <c r="H5" s="757"/>
      <c r="I5" s="758"/>
      <c r="J5" s="19"/>
      <c r="K5" s="99"/>
    </row>
    <row r="6" spans="1:13" ht="15">
      <c r="A6" s="98"/>
      <c r="B6" s="75"/>
      <c r="C6" s="64"/>
      <c r="D6" s="64"/>
      <c r="E6" s="64"/>
      <c r="F6" s="64"/>
      <c r="G6" s="64"/>
      <c r="H6" s="64"/>
      <c r="I6" s="64"/>
      <c r="J6" s="19"/>
      <c r="K6" s="99"/>
      <c r="M6" s="669" t="s">
        <v>316</v>
      </c>
    </row>
    <row r="7" spans="1:13" ht="15.75">
      <c r="A7" s="98"/>
      <c r="B7" s="75"/>
      <c r="C7" s="614" t="s">
        <v>88</v>
      </c>
      <c r="D7" s="614"/>
      <c r="E7" s="614"/>
      <c r="F7" s="614"/>
      <c r="G7" s="614"/>
      <c r="H7" s="64"/>
      <c r="I7" s="64"/>
      <c r="J7" s="19"/>
      <c r="K7" s="99"/>
      <c r="M7" s="670"/>
    </row>
    <row r="8" spans="1:13" ht="15.75">
      <c r="A8" s="98"/>
      <c r="B8" s="75"/>
      <c r="C8" s="747" t="s">
        <v>89</v>
      </c>
      <c r="D8" s="748"/>
      <c r="E8" s="759"/>
      <c r="F8" s="759"/>
      <c r="G8" s="759"/>
      <c r="H8" s="64"/>
      <c r="I8" s="64"/>
      <c r="J8" s="19"/>
      <c r="K8" s="99"/>
      <c r="M8" s="670"/>
    </row>
    <row r="9" spans="1:13" ht="15.75">
      <c r="A9" s="98"/>
      <c r="B9" s="75"/>
      <c r="C9" s="747" t="s">
        <v>91</v>
      </c>
      <c r="D9" s="748"/>
      <c r="E9" s="759"/>
      <c r="F9" s="759"/>
      <c r="G9" s="759"/>
      <c r="H9" s="64"/>
      <c r="I9" s="64"/>
      <c r="J9" s="19"/>
      <c r="K9" s="99"/>
      <c r="M9" s="670"/>
    </row>
    <row r="10" spans="1:13" ht="15.75">
      <c r="A10" s="98"/>
      <c r="B10" s="75"/>
      <c r="C10" s="597" t="s">
        <v>90</v>
      </c>
      <c r="D10" s="598"/>
      <c r="E10" s="759"/>
      <c r="F10" s="759"/>
      <c r="G10" s="759"/>
      <c r="H10" s="64"/>
      <c r="I10" s="64"/>
      <c r="J10" s="19"/>
      <c r="K10" s="99"/>
      <c r="M10" s="670"/>
    </row>
    <row r="11" spans="1:13" ht="15">
      <c r="A11" s="98"/>
      <c r="B11" s="75"/>
      <c r="C11" s="64"/>
      <c r="D11" s="64"/>
      <c r="E11" s="64"/>
      <c r="F11" s="64"/>
      <c r="G11" s="64"/>
      <c r="H11" s="64"/>
      <c r="I11" s="64"/>
      <c r="J11" s="19"/>
      <c r="K11" s="99"/>
      <c r="M11" s="670"/>
    </row>
    <row r="12" spans="1:13" ht="15.75" thickBot="1">
      <c r="A12" s="98"/>
      <c r="B12" s="75"/>
      <c r="C12" s="92"/>
      <c r="D12" s="92"/>
      <c r="E12" s="92"/>
      <c r="F12" s="92"/>
      <c r="G12" s="92"/>
      <c r="H12" s="92"/>
      <c r="I12" s="92"/>
      <c r="J12" s="19"/>
      <c r="K12" s="99"/>
      <c r="M12" s="670"/>
    </row>
    <row r="13" spans="1:13" ht="20.25">
      <c r="A13" s="98"/>
      <c r="B13" s="96"/>
      <c r="C13" s="607" t="s">
        <v>112</v>
      </c>
      <c r="D13" s="607"/>
      <c r="E13" s="607"/>
      <c r="F13" s="607"/>
      <c r="G13" s="607"/>
      <c r="H13" s="607"/>
      <c r="I13" s="607"/>
      <c r="J13" s="97"/>
      <c r="K13" s="99"/>
      <c r="M13" s="670"/>
    </row>
    <row r="14" spans="1:13" ht="21" thickBot="1">
      <c r="A14" s="98"/>
      <c r="B14" s="98"/>
      <c r="C14" s="455"/>
      <c r="D14" s="455"/>
      <c r="E14" s="455"/>
      <c r="F14" s="455"/>
      <c r="G14" s="455"/>
      <c r="H14" s="455"/>
      <c r="I14" s="455"/>
      <c r="J14" s="99"/>
      <c r="K14" s="99"/>
      <c r="M14" s="671"/>
    </row>
    <row r="15" spans="1:13">
      <c r="A15" s="98"/>
      <c r="B15" s="98"/>
      <c r="C15" s="75"/>
      <c r="D15" s="75"/>
      <c r="E15" s="75"/>
      <c r="F15" s="75"/>
      <c r="G15" s="75"/>
      <c r="H15" s="75"/>
      <c r="I15" s="75"/>
      <c r="J15" s="99"/>
      <c r="K15" s="99"/>
    </row>
    <row r="16" spans="1:13" s="24" customFormat="1" ht="15">
      <c r="A16" s="100"/>
      <c r="B16" s="100"/>
      <c r="C16" s="114" t="s">
        <v>378</v>
      </c>
      <c r="D16" s="61"/>
      <c r="E16" s="61"/>
      <c r="F16" s="61"/>
      <c r="G16" s="101"/>
      <c r="H16" s="61"/>
      <c r="I16" s="101"/>
      <c r="J16" s="102"/>
      <c r="K16" s="102"/>
      <c r="L16" s="23"/>
    </row>
    <row r="17" spans="1:16" ht="15" thickBot="1">
      <c r="A17" s="98"/>
      <c r="B17" s="98"/>
      <c r="C17" s="75"/>
      <c r="D17" s="75"/>
      <c r="E17" s="75"/>
      <c r="F17" s="75"/>
      <c r="G17" s="19"/>
      <c r="H17" s="19"/>
      <c r="I17" s="19"/>
      <c r="J17" s="99"/>
      <c r="K17" s="99"/>
    </row>
    <row r="18" spans="1:16" s="9" customFormat="1" ht="84.75" customHeight="1">
      <c r="A18" s="103"/>
      <c r="B18" s="103"/>
      <c r="C18" s="458" t="s">
        <v>42</v>
      </c>
      <c r="D18" s="458" t="s">
        <v>43</v>
      </c>
      <c r="E18" s="458" t="s">
        <v>16</v>
      </c>
      <c r="F18" s="458" t="s">
        <v>25</v>
      </c>
      <c r="G18" s="458" t="s">
        <v>24</v>
      </c>
      <c r="H18" s="458" t="s">
        <v>26</v>
      </c>
      <c r="I18" s="745" t="s">
        <v>44</v>
      </c>
      <c r="J18" s="104"/>
      <c r="K18" s="104"/>
      <c r="M18" s="713" t="s">
        <v>296</v>
      </c>
    </row>
    <row r="19" spans="1:16" s="9" customFormat="1" ht="15">
      <c r="A19" s="103"/>
      <c r="B19" s="103"/>
      <c r="C19" s="17"/>
      <c r="D19" s="15" t="s">
        <v>45</v>
      </c>
      <c r="E19" s="15" t="s">
        <v>45</v>
      </c>
      <c r="F19" s="49" t="s">
        <v>46</v>
      </c>
      <c r="G19" s="49" t="s">
        <v>46</v>
      </c>
      <c r="H19" s="49" t="s">
        <v>46</v>
      </c>
      <c r="I19" s="746"/>
      <c r="J19" s="104"/>
      <c r="K19" s="104"/>
      <c r="M19" s="714"/>
    </row>
    <row r="20" spans="1:16" s="9" customFormat="1" ht="15">
      <c r="A20" s="103"/>
      <c r="B20" s="103"/>
      <c r="C20" s="29" t="s">
        <v>32</v>
      </c>
      <c r="D20" s="50" t="s">
        <v>47</v>
      </c>
      <c r="E20" s="122"/>
      <c r="F20" s="123"/>
      <c r="G20" s="123"/>
      <c r="H20" s="123"/>
      <c r="I20" s="123"/>
      <c r="J20" s="105"/>
      <c r="K20" s="105"/>
      <c r="L20" s="51"/>
      <c r="M20" s="714"/>
      <c r="N20" s="8"/>
      <c r="O20" s="8"/>
      <c r="P20" s="8"/>
    </row>
    <row r="21" spans="1:16" s="9" customFormat="1" ht="15.75">
      <c r="A21" s="103"/>
      <c r="B21" s="103"/>
      <c r="C21" s="29" t="s">
        <v>33</v>
      </c>
      <c r="D21" s="50" t="s">
        <v>151</v>
      </c>
      <c r="E21" s="122"/>
      <c r="F21" s="123"/>
      <c r="G21" s="123"/>
      <c r="H21" s="123"/>
      <c r="I21" s="123"/>
      <c r="J21" s="104"/>
      <c r="K21" s="104"/>
      <c r="M21" s="714"/>
      <c r="N21" s="8"/>
      <c r="O21" s="8"/>
      <c r="P21" s="8"/>
    </row>
    <row r="22" spans="1:16" s="9" customFormat="1" ht="16.5" thickBot="1">
      <c r="A22" s="103"/>
      <c r="B22" s="103"/>
      <c r="C22" s="30" t="s">
        <v>34</v>
      </c>
      <c r="D22" s="52" t="s">
        <v>150</v>
      </c>
      <c r="E22" s="124"/>
      <c r="F22" s="125"/>
      <c r="G22" s="125"/>
      <c r="H22" s="125"/>
      <c r="I22" s="125"/>
      <c r="J22" s="104"/>
      <c r="K22" s="104"/>
      <c r="M22" s="714"/>
      <c r="N22" s="8"/>
      <c r="O22" s="8"/>
      <c r="P22" s="8"/>
    </row>
    <row r="23" spans="1:16" s="9" customFormat="1" ht="15">
      <c r="A23" s="103"/>
      <c r="B23" s="103"/>
      <c r="C23" s="29" t="s">
        <v>35</v>
      </c>
      <c r="D23" s="53" t="s">
        <v>48</v>
      </c>
      <c r="E23" s="122"/>
      <c r="F23" s="123"/>
      <c r="G23" s="123"/>
      <c r="H23" s="123"/>
      <c r="I23" s="123"/>
      <c r="J23" s="104"/>
      <c r="K23" s="104"/>
      <c r="M23" s="714"/>
      <c r="N23" s="8"/>
      <c r="O23" s="8"/>
      <c r="P23" s="8"/>
    </row>
    <row r="24" spans="1:16" s="9" customFormat="1" ht="15.75">
      <c r="A24" s="103"/>
      <c r="B24" s="103"/>
      <c r="C24" s="29" t="s">
        <v>36</v>
      </c>
      <c r="D24" s="54" t="s">
        <v>152</v>
      </c>
      <c r="E24" s="122"/>
      <c r="F24" s="123"/>
      <c r="G24" s="123"/>
      <c r="H24" s="123"/>
      <c r="I24" s="123"/>
      <c r="J24" s="104"/>
      <c r="K24" s="104"/>
      <c r="M24" s="714"/>
      <c r="N24" s="8"/>
      <c r="O24" s="8"/>
      <c r="P24" s="8"/>
    </row>
    <row r="25" spans="1:16" ht="15">
      <c r="A25" s="98"/>
      <c r="B25" s="98"/>
      <c r="C25" s="29" t="s">
        <v>37</v>
      </c>
      <c r="D25" s="54" t="s">
        <v>153</v>
      </c>
      <c r="E25" s="126"/>
      <c r="F25" s="126"/>
      <c r="G25" s="126"/>
      <c r="H25" s="126"/>
      <c r="I25" s="126"/>
      <c r="J25" s="76"/>
      <c r="K25" s="76"/>
      <c r="L25" s="8"/>
      <c r="M25" s="714"/>
    </row>
    <row r="26" spans="1:16" ht="15">
      <c r="A26" s="98"/>
      <c r="B26" s="98"/>
      <c r="C26" s="29" t="s">
        <v>38</v>
      </c>
      <c r="D26" s="54" t="s">
        <v>154</v>
      </c>
      <c r="E26" s="126"/>
      <c r="F26" s="126"/>
      <c r="G26" s="126"/>
      <c r="H26" s="126"/>
      <c r="I26" s="126"/>
      <c r="J26" s="76"/>
      <c r="K26" s="76"/>
      <c r="L26" s="8"/>
      <c r="M26" s="714"/>
    </row>
    <row r="27" spans="1:16" ht="15">
      <c r="A27" s="98"/>
      <c r="B27" s="98"/>
      <c r="C27" s="29" t="s">
        <v>39</v>
      </c>
      <c r="D27" s="54" t="s">
        <v>155</v>
      </c>
      <c r="E27" s="126"/>
      <c r="F27" s="126"/>
      <c r="G27" s="126"/>
      <c r="H27" s="126"/>
      <c r="I27" s="126"/>
      <c r="J27" s="76"/>
      <c r="K27" s="76"/>
      <c r="L27" s="8"/>
      <c r="M27" s="714"/>
    </row>
    <row r="28" spans="1:16" ht="15">
      <c r="A28" s="98"/>
      <c r="B28" s="98"/>
      <c r="C28" s="29" t="s">
        <v>40</v>
      </c>
      <c r="D28" s="54" t="s">
        <v>156</v>
      </c>
      <c r="E28" s="126"/>
      <c r="F28" s="126"/>
      <c r="G28" s="126"/>
      <c r="H28" s="126"/>
      <c r="I28" s="126"/>
      <c r="J28" s="76"/>
      <c r="K28" s="76"/>
      <c r="L28" s="8"/>
      <c r="M28" s="714"/>
    </row>
    <row r="29" spans="1:16" ht="15.75" thickBot="1">
      <c r="A29" s="98"/>
      <c r="B29" s="98"/>
      <c r="C29" s="29" t="s">
        <v>41</v>
      </c>
      <c r="D29" s="54" t="s">
        <v>157</v>
      </c>
      <c r="E29" s="490"/>
      <c r="F29" s="490"/>
      <c r="G29" s="490"/>
      <c r="H29" s="490"/>
      <c r="I29" s="490"/>
      <c r="J29" s="76"/>
      <c r="K29" s="76"/>
      <c r="L29" s="8"/>
      <c r="M29" s="714"/>
    </row>
    <row r="30" spans="1:16" ht="15.75" thickBot="1">
      <c r="A30" s="98"/>
      <c r="B30" s="98"/>
      <c r="C30" s="19"/>
      <c r="D30" s="75"/>
      <c r="E30" s="482">
        <f>SUM(E20:E29)</f>
        <v>0</v>
      </c>
      <c r="F30" s="482">
        <f t="shared" ref="F30:I30" si="0">SUM(F20:F29)</f>
        <v>0</v>
      </c>
      <c r="G30" s="482">
        <f t="shared" si="0"/>
        <v>0</v>
      </c>
      <c r="H30" s="482">
        <f t="shared" si="0"/>
        <v>0</v>
      </c>
      <c r="I30" s="482">
        <f t="shared" si="0"/>
        <v>0</v>
      </c>
      <c r="J30" s="99"/>
      <c r="K30" s="99"/>
      <c r="M30" s="714"/>
    </row>
    <row r="31" spans="1:16" ht="30" customHeight="1">
      <c r="A31" s="98"/>
      <c r="B31" s="98"/>
      <c r="C31" s="10" t="s">
        <v>42</v>
      </c>
      <c r="D31" s="10" t="s">
        <v>43</v>
      </c>
      <c r="E31" s="14"/>
      <c r="F31" s="14" t="s">
        <v>161</v>
      </c>
      <c r="G31" s="14" t="s">
        <v>160</v>
      </c>
      <c r="H31" s="14" t="s">
        <v>162</v>
      </c>
      <c r="I31" s="106"/>
      <c r="J31" s="76"/>
      <c r="K31" s="76"/>
      <c r="L31" s="8"/>
      <c r="M31" s="714"/>
    </row>
    <row r="32" spans="1:16" ht="15">
      <c r="A32" s="98"/>
      <c r="B32" s="98"/>
      <c r="C32" s="17"/>
      <c r="D32" s="15" t="s">
        <v>45</v>
      </c>
      <c r="E32" s="14"/>
      <c r="F32" s="16" t="s">
        <v>17</v>
      </c>
      <c r="G32" s="16" t="s">
        <v>17</v>
      </c>
      <c r="H32" s="16" t="s">
        <v>17</v>
      </c>
      <c r="I32" s="19"/>
      <c r="J32" s="76"/>
      <c r="K32" s="76"/>
      <c r="L32" s="8"/>
      <c r="M32" s="714"/>
    </row>
    <row r="33" spans="1:13" ht="15">
      <c r="A33" s="98"/>
      <c r="B33" s="98"/>
      <c r="C33" s="29" t="s">
        <v>32</v>
      </c>
      <c r="D33" s="50" t="s">
        <v>47</v>
      </c>
      <c r="E33" s="14"/>
      <c r="F33" s="12" t="e">
        <f>F20*100/($E20)</f>
        <v>#DIV/0!</v>
      </c>
      <c r="G33" s="12" t="e">
        <f t="shared" ref="G33:H35" si="1">G20*100/($E20)</f>
        <v>#DIV/0!</v>
      </c>
      <c r="H33" s="12" t="e">
        <f t="shared" si="1"/>
        <v>#DIV/0!</v>
      </c>
      <c r="I33" s="19"/>
      <c r="J33" s="76"/>
      <c r="K33" s="76"/>
      <c r="L33" s="8"/>
      <c r="M33" s="714"/>
    </row>
    <row r="34" spans="1:13" ht="15.75">
      <c r="A34" s="98"/>
      <c r="B34" s="98"/>
      <c r="C34" s="29" t="s">
        <v>33</v>
      </c>
      <c r="D34" s="50" t="s">
        <v>151</v>
      </c>
      <c r="E34" s="14"/>
      <c r="F34" s="12" t="e">
        <f>F21*100/($E21)</f>
        <v>#DIV/0!</v>
      </c>
      <c r="G34" s="12" t="e">
        <f t="shared" si="1"/>
        <v>#DIV/0!</v>
      </c>
      <c r="H34" s="12" t="e">
        <f t="shared" si="1"/>
        <v>#DIV/0!</v>
      </c>
      <c r="I34" s="19"/>
      <c r="J34" s="76"/>
      <c r="K34" s="76"/>
      <c r="L34" s="8"/>
      <c r="M34" s="714"/>
    </row>
    <row r="35" spans="1:13" ht="16.5" thickBot="1">
      <c r="A35" s="98"/>
      <c r="B35" s="98"/>
      <c r="C35" s="30" t="s">
        <v>34</v>
      </c>
      <c r="D35" s="52" t="s">
        <v>150</v>
      </c>
      <c r="E35" s="32"/>
      <c r="F35" s="33" t="e">
        <f>F22*100/($E22)</f>
        <v>#DIV/0!</v>
      </c>
      <c r="G35" s="33" t="e">
        <f t="shared" si="1"/>
        <v>#DIV/0!</v>
      </c>
      <c r="H35" s="33" t="e">
        <f t="shared" si="1"/>
        <v>#DIV/0!</v>
      </c>
      <c r="I35" s="19"/>
      <c r="J35" s="76"/>
      <c r="K35" s="76"/>
      <c r="L35" s="8"/>
      <c r="M35" s="714"/>
    </row>
    <row r="36" spans="1:13" ht="15">
      <c r="A36" s="98"/>
      <c r="B36" s="98"/>
      <c r="C36" s="29" t="s">
        <v>35</v>
      </c>
      <c r="D36" s="53" t="s">
        <v>48</v>
      </c>
      <c r="E36" s="14"/>
      <c r="F36" s="31" t="e">
        <f>F23*100/($E23)</f>
        <v>#DIV/0!</v>
      </c>
      <c r="G36" s="31" t="e">
        <f>G23*100/($E23)</f>
        <v>#DIV/0!</v>
      </c>
      <c r="H36" s="31" t="e">
        <f>H23*100/($E23)</f>
        <v>#DIV/0!</v>
      </c>
      <c r="I36" s="19"/>
      <c r="J36" s="76"/>
      <c r="K36" s="76"/>
      <c r="L36" s="8"/>
      <c r="M36" s="714"/>
    </row>
    <row r="37" spans="1:13" ht="15">
      <c r="A37" s="98"/>
      <c r="B37" s="98"/>
      <c r="C37" s="29" t="s">
        <v>36</v>
      </c>
      <c r="D37" s="54" t="s">
        <v>152</v>
      </c>
      <c r="E37" s="11"/>
      <c r="F37" s="31" t="e">
        <f t="shared" ref="F37:H42" si="2">F24*100/($E24)</f>
        <v>#DIV/0!</v>
      </c>
      <c r="G37" s="31" t="e">
        <f t="shared" si="2"/>
        <v>#DIV/0!</v>
      </c>
      <c r="H37" s="31" t="e">
        <f t="shared" si="2"/>
        <v>#DIV/0!</v>
      </c>
      <c r="I37" s="19"/>
      <c r="J37" s="76"/>
      <c r="K37" s="76"/>
      <c r="L37" s="8"/>
      <c r="M37" s="714"/>
    </row>
    <row r="38" spans="1:13" ht="15">
      <c r="A38" s="98"/>
      <c r="B38" s="98"/>
      <c r="C38" s="29" t="s">
        <v>37</v>
      </c>
      <c r="D38" s="54" t="s">
        <v>153</v>
      </c>
      <c r="E38" s="11"/>
      <c r="F38" s="31" t="e">
        <f t="shared" si="2"/>
        <v>#DIV/0!</v>
      </c>
      <c r="G38" s="31" t="e">
        <f t="shared" si="2"/>
        <v>#DIV/0!</v>
      </c>
      <c r="H38" s="31" t="e">
        <f t="shared" si="2"/>
        <v>#DIV/0!</v>
      </c>
      <c r="I38" s="19"/>
      <c r="J38" s="76"/>
      <c r="K38" s="76"/>
      <c r="L38" s="8"/>
      <c r="M38" s="714"/>
    </row>
    <row r="39" spans="1:13" ht="15">
      <c r="A39" s="98"/>
      <c r="B39" s="98"/>
      <c r="C39" s="29" t="s">
        <v>38</v>
      </c>
      <c r="D39" s="54" t="s">
        <v>154</v>
      </c>
      <c r="E39" s="11"/>
      <c r="F39" s="31" t="e">
        <f t="shared" si="2"/>
        <v>#DIV/0!</v>
      </c>
      <c r="G39" s="31" t="e">
        <f t="shared" si="2"/>
        <v>#DIV/0!</v>
      </c>
      <c r="H39" s="31" t="e">
        <f t="shared" si="2"/>
        <v>#DIV/0!</v>
      </c>
      <c r="I39" s="19"/>
      <c r="J39" s="76"/>
      <c r="K39" s="76"/>
      <c r="L39" s="8"/>
      <c r="M39" s="714"/>
    </row>
    <row r="40" spans="1:13" ht="15">
      <c r="A40" s="98"/>
      <c r="B40" s="98"/>
      <c r="C40" s="29" t="s">
        <v>39</v>
      </c>
      <c r="D40" s="54" t="s">
        <v>155</v>
      </c>
      <c r="E40" s="11"/>
      <c r="F40" s="31" t="e">
        <f t="shared" si="2"/>
        <v>#DIV/0!</v>
      </c>
      <c r="G40" s="31" t="e">
        <f t="shared" si="2"/>
        <v>#DIV/0!</v>
      </c>
      <c r="H40" s="31" t="e">
        <f t="shared" si="2"/>
        <v>#DIV/0!</v>
      </c>
      <c r="I40" s="19"/>
      <c r="J40" s="76"/>
      <c r="K40" s="76"/>
      <c r="L40" s="8"/>
      <c r="M40" s="714"/>
    </row>
    <row r="41" spans="1:13" ht="15">
      <c r="A41" s="98"/>
      <c r="B41" s="98"/>
      <c r="C41" s="29" t="s">
        <v>40</v>
      </c>
      <c r="D41" s="54" t="s">
        <v>156</v>
      </c>
      <c r="E41" s="11"/>
      <c r="F41" s="31" t="e">
        <f t="shared" si="2"/>
        <v>#DIV/0!</v>
      </c>
      <c r="G41" s="31" t="e">
        <f t="shared" si="2"/>
        <v>#DIV/0!</v>
      </c>
      <c r="H41" s="31" t="e">
        <f t="shared" si="2"/>
        <v>#DIV/0!</v>
      </c>
      <c r="I41" s="19"/>
      <c r="J41" s="76"/>
      <c r="K41" s="76"/>
      <c r="L41" s="8"/>
      <c r="M41" s="714"/>
    </row>
    <row r="42" spans="1:13" ht="15">
      <c r="A42" s="98"/>
      <c r="B42" s="98"/>
      <c r="C42" s="29" t="s">
        <v>41</v>
      </c>
      <c r="D42" s="54" t="s">
        <v>157</v>
      </c>
      <c r="E42" s="13"/>
      <c r="F42" s="31" t="e">
        <f t="shared" si="2"/>
        <v>#DIV/0!</v>
      </c>
      <c r="G42" s="31" t="e">
        <f t="shared" si="2"/>
        <v>#DIV/0!</v>
      </c>
      <c r="H42" s="31" t="e">
        <f t="shared" si="2"/>
        <v>#DIV/0!</v>
      </c>
      <c r="I42" s="19"/>
      <c r="J42" s="76"/>
      <c r="K42" s="76"/>
      <c r="L42" s="8"/>
      <c r="M42" s="714"/>
    </row>
    <row r="43" spans="1:13">
      <c r="A43" s="98"/>
      <c r="B43" s="98"/>
      <c r="C43" s="75"/>
      <c r="D43" s="75"/>
      <c r="E43" s="75"/>
      <c r="F43" s="19"/>
      <c r="G43" s="19"/>
      <c r="H43" s="19"/>
      <c r="I43" s="19"/>
      <c r="J43" s="99"/>
      <c r="K43" s="99"/>
      <c r="M43" s="714"/>
    </row>
    <row r="44" spans="1:13" ht="15" thickBot="1">
      <c r="A44" s="98"/>
      <c r="B44" s="98"/>
      <c r="C44" s="75"/>
      <c r="D44" s="75"/>
      <c r="E44" s="75"/>
      <c r="F44" s="19"/>
      <c r="G44" s="19"/>
      <c r="H44" s="19"/>
      <c r="I44" s="19"/>
      <c r="J44" s="99"/>
      <c r="K44" s="99"/>
      <c r="M44" s="714"/>
    </row>
    <row r="45" spans="1:13" ht="15.75">
      <c r="A45" s="98"/>
      <c r="B45" s="98"/>
      <c r="C45" s="735" t="s">
        <v>15</v>
      </c>
      <c r="D45" s="735"/>
      <c r="E45" s="735"/>
      <c r="F45" s="735"/>
      <c r="G45" s="736" t="s">
        <v>27</v>
      </c>
      <c r="H45" s="737"/>
      <c r="I45" s="20"/>
      <c r="J45" s="99"/>
      <c r="K45" s="99"/>
      <c r="M45" s="714"/>
    </row>
    <row r="46" spans="1:13" ht="15.75" thickBot="1">
      <c r="A46" s="98"/>
      <c r="B46" s="98"/>
      <c r="C46" s="752" t="s">
        <v>21</v>
      </c>
      <c r="D46" s="752"/>
      <c r="E46" s="752"/>
      <c r="F46" s="752"/>
      <c r="G46" s="127">
        <v>0.188</v>
      </c>
      <c r="H46" s="37" t="s">
        <v>17</v>
      </c>
      <c r="I46" s="457"/>
      <c r="J46" s="99"/>
      <c r="K46" s="99"/>
      <c r="M46" s="714"/>
    </row>
    <row r="47" spans="1:13">
      <c r="A47" s="98"/>
      <c r="B47" s="98"/>
      <c r="C47" s="18"/>
      <c r="D47" s="18"/>
      <c r="E47" s="18"/>
      <c r="F47" s="18"/>
      <c r="G47" s="18"/>
      <c r="H47" s="19"/>
      <c r="I47" s="19"/>
      <c r="J47" s="99"/>
      <c r="K47" s="99"/>
      <c r="M47" s="714"/>
    </row>
    <row r="48" spans="1:13" ht="30">
      <c r="A48" s="98"/>
      <c r="B48" s="98"/>
      <c r="C48" s="10" t="s">
        <v>42</v>
      </c>
      <c r="D48" s="10" t="s">
        <v>43</v>
      </c>
      <c r="E48" s="10" t="s">
        <v>19</v>
      </c>
      <c r="F48" s="10" t="s">
        <v>18</v>
      </c>
      <c r="G48" s="10" t="s">
        <v>20</v>
      </c>
      <c r="H48" s="19"/>
      <c r="I48" s="75"/>
      <c r="J48" s="76"/>
      <c r="K48" s="76"/>
      <c r="L48" s="8"/>
      <c r="M48" s="714"/>
    </row>
    <row r="49" spans="1:13" ht="15">
      <c r="A49" s="98"/>
      <c r="B49" s="98"/>
      <c r="C49" s="17"/>
      <c r="D49" s="15" t="s">
        <v>45</v>
      </c>
      <c r="E49" s="15" t="s">
        <v>17</v>
      </c>
      <c r="F49" s="15"/>
      <c r="G49" s="15" t="s">
        <v>17</v>
      </c>
      <c r="H49" s="19"/>
      <c r="I49" s="75"/>
      <c r="J49" s="76"/>
      <c r="K49" s="76"/>
      <c r="L49" s="8"/>
      <c r="M49" s="714"/>
    </row>
    <row r="50" spans="1:13">
      <c r="A50" s="98"/>
      <c r="B50" s="98"/>
      <c r="C50" s="29" t="s">
        <v>32</v>
      </c>
      <c r="D50" s="50" t="s">
        <v>47</v>
      </c>
      <c r="E50" s="26" t="e">
        <f>G33-F33</f>
        <v>#DIV/0!</v>
      </c>
      <c r="F50" s="27" t="e">
        <f>IF(E50&gt;$G$46,"CCL too high"," ")</f>
        <v>#DIV/0!</v>
      </c>
      <c r="G50" s="26" t="e">
        <f>H33-G33</f>
        <v>#DIV/0!</v>
      </c>
      <c r="H50" s="19"/>
      <c r="I50" s="75"/>
      <c r="J50" s="76"/>
      <c r="K50" s="76"/>
      <c r="L50" s="8"/>
      <c r="M50" s="714"/>
    </row>
    <row r="51" spans="1:13" ht="15">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14"/>
    </row>
    <row r="52" spans="1:13" ht="15.75" thickBot="1">
      <c r="A52" s="98"/>
      <c r="B52" s="98"/>
      <c r="C52" s="30" t="s">
        <v>34</v>
      </c>
      <c r="D52" s="52" t="s">
        <v>150</v>
      </c>
      <c r="E52" s="35" t="e">
        <f t="shared" si="3"/>
        <v>#DIV/0!</v>
      </c>
      <c r="F52" s="36" t="e">
        <f t="shared" si="4"/>
        <v>#DIV/0!</v>
      </c>
      <c r="G52" s="35" t="e">
        <f t="shared" si="5"/>
        <v>#DIV/0!</v>
      </c>
      <c r="H52" s="19"/>
      <c r="I52" s="75"/>
      <c r="J52" s="76"/>
      <c r="K52" s="76"/>
      <c r="L52" s="8"/>
      <c r="M52" s="714"/>
    </row>
    <row r="53" spans="1:13">
      <c r="A53" s="98"/>
      <c r="B53" s="98"/>
      <c r="C53" s="29" t="s">
        <v>35</v>
      </c>
      <c r="D53" s="53" t="s">
        <v>48</v>
      </c>
      <c r="E53" s="26" t="e">
        <f>G36-F36</f>
        <v>#DIV/0!</v>
      </c>
      <c r="F53" s="34" t="e">
        <f t="shared" si="4"/>
        <v>#DIV/0!</v>
      </c>
      <c r="G53" s="26" t="e">
        <f t="shared" si="5"/>
        <v>#DIV/0!</v>
      </c>
      <c r="H53" s="19"/>
      <c r="I53" s="75"/>
      <c r="J53" s="76"/>
      <c r="K53" s="76"/>
      <c r="L53" s="8"/>
      <c r="M53" s="714"/>
    </row>
    <row r="54" spans="1:13" ht="15">
      <c r="A54" s="98"/>
      <c r="B54" s="98"/>
      <c r="C54" s="29" t="s">
        <v>36</v>
      </c>
      <c r="D54" s="54" t="s">
        <v>152</v>
      </c>
      <c r="E54" s="26" t="e">
        <f t="shared" ref="E54:E59" si="6">G37-F37</f>
        <v>#DIV/0!</v>
      </c>
      <c r="F54" s="27" t="e">
        <f t="shared" si="4"/>
        <v>#DIV/0!</v>
      </c>
      <c r="G54" s="26" t="e">
        <f t="shared" si="5"/>
        <v>#DIV/0!</v>
      </c>
      <c r="H54" s="19"/>
      <c r="I54" s="75"/>
      <c r="J54" s="76"/>
      <c r="K54" s="76"/>
      <c r="L54" s="8"/>
      <c r="M54" s="714"/>
    </row>
    <row r="55" spans="1:13" ht="15">
      <c r="A55" s="98"/>
      <c r="B55" s="98"/>
      <c r="C55" s="29" t="s">
        <v>37</v>
      </c>
      <c r="D55" s="54" t="s">
        <v>153</v>
      </c>
      <c r="E55" s="26" t="e">
        <f t="shared" si="6"/>
        <v>#DIV/0!</v>
      </c>
      <c r="F55" s="27" t="e">
        <f t="shared" si="4"/>
        <v>#DIV/0!</v>
      </c>
      <c r="G55" s="26" t="e">
        <f t="shared" si="5"/>
        <v>#DIV/0!</v>
      </c>
      <c r="H55" s="19"/>
      <c r="I55" s="75"/>
      <c r="J55" s="76"/>
      <c r="K55" s="76"/>
      <c r="L55" s="8"/>
      <c r="M55" s="714"/>
    </row>
    <row r="56" spans="1:13" ht="15">
      <c r="A56" s="98"/>
      <c r="B56" s="98"/>
      <c r="C56" s="29" t="s">
        <v>38</v>
      </c>
      <c r="D56" s="54" t="s">
        <v>154</v>
      </c>
      <c r="E56" s="26" t="e">
        <f t="shared" si="6"/>
        <v>#DIV/0!</v>
      </c>
      <c r="F56" s="27" t="e">
        <f t="shared" si="4"/>
        <v>#DIV/0!</v>
      </c>
      <c r="G56" s="26" t="e">
        <f t="shared" si="5"/>
        <v>#DIV/0!</v>
      </c>
      <c r="H56" s="19"/>
      <c r="I56" s="75"/>
      <c r="J56" s="76"/>
      <c r="K56" s="76"/>
      <c r="L56" s="8"/>
      <c r="M56" s="714"/>
    </row>
    <row r="57" spans="1:13" ht="15">
      <c r="A57" s="98"/>
      <c r="B57" s="98"/>
      <c r="C57" s="29" t="s">
        <v>39</v>
      </c>
      <c r="D57" s="54" t="s">
        <v>155</v>
      </c>
      <c r="E57" s="26" t="e">
        <f t="shared" si="6"/>
        <v>#DIV/0!</v>
      </c>
      <c r="F57" s="27" t="e">
        <f t="shared" si="4"/>
        <v>#DIV/0!</v>
      </c>
      <c r="G57" s="26" t="e">
        <f t="shared" si="5"/>
        <v>#DIV/0!</v>
      </c>
      <c r="H57" s="19"/>
      <c r="I57" s="75"/>
      <c r="J57" s="76"/>
      <c r="K57" s="76"/>
      <c r="L57" s="8"/>
      <c r="M57" s="714"/>
    </row>
    <row r="58" spans="1:13" ht="15">
      <c r="A58" s="98"/>
      <c r="B58" s="98"/>
      <c r="C58" s="29" t="s">
        <v>40</v>
      </c>
      <c r="D58" s="54" t="s">
        <v>156</v>
      </c>
      <c r="E58" s="26" t="e">
        <f t="shared" si="6"/>
        <v>#DIV/0!</v>
      </c>
      <c r="F58" s="27" t="e">
        <f t="shared" si="4"/>
        <v>#DIV/0!</v>
      </c>
      <c r="G58" s="26" t="e">
        <f t="shared" si="5"/>
        <v>#DIV/0!</v>
      </c>
      <c r="H58" s="19"/>
      <c r="I58" s="75"/>
      <c r="J58" s="76"/>
      <c r="K58" s="76"/>
      <c r="L58" s="8"/>
      <c r="M58" s="714"/>
    </row>
    <row r="59" spans="1:13" ht="15">
      <c r="A59" s="98"/>
      <c r="B59" s="98"/>
      <c r="C59" s="29" t="s">
        <v>41</v>
      </c>
      <c r="D59" s="54" t="s">
        <v>157</v>
      </c>
      <c r="E59" s="26" t="e">
        <f t="shared" si="6"/>
        <v>#DIV/0!</v>
      </c>
      <c r="F59" s="27" t="e">
        <f t="shared" si="4"/>
        <v>#DIV/0!</v>
      </c>
      <c r="G59" s="26" t="e">
        <f t="shared" si="5"/>
        <v>#DIV/0!</v>
      </c>
      <c r="H59" s="19"/>
      <c r="I59" s="75"/>
      <c r="J59" s="76"/>
      <c r="K59" s="76"/>
      <c r="L59" s="8"/>
      <c r="M59" s="714"/>
    </row>
    <row r="60" spans="1:13">
      <c r="A60" s="98"/>
      <c r="B60" s="98"/>
      <c r="C60" s="75"/>
      <c r="D60" s="75"/>
      <c r="E60" s="75"/>
      <c r="F60" s="75"/>
      <c r="G60" s="19"/>
      <c r="H60" s="19"/>
      <c r="I60" s="19"/>
      <c r="J60" s="99"/>
      <c r="K60" s="99"/>
      <c r="M60" s="714"/>
    </row>
    <row r="61" spans="1:13" ht="15">
      <c r="A61" s="98"/>
      <c r="B61" s="98"/>
      <c r="C61" s="107" t="s">
        <v>22</v>
      </c>
      <c r="D61" s="75"/>
      <c r="E61" s="75"/>
      <c r="F61" s="75"/>
      <c r="G61" s="19"/>
      <c r="H61" s="19"/>
      <c r="I61" s="19"/>
      <c r="J61" s="99"/>
      <c r="K61" s="99"/>
      <c r="M61" s="714"/>
    </row>
    <row r="62" spans="1:13">
      <c r="A62" s="98"/>
      <c r="B62" s="98"/>
      <c r="C62" s="75"/>
      <c r="D62" s="75"/>
      <c r="E62" s="75"/>
      <c r="F62" s="75"/>
      <c r="G62" s="19"/>
      <c r="H62" s="19"/>
      <c r="I62" s="19"/>
      <c r="J62" s="99"/>
      <c r="K62" s="99"/>
      <c r="M62" s="714"/>
    </row>
    <row r="63" spans="1:13">
      <c r="A63" s="98"/>
      <c r="B63" s="98"/>
      <c r="C63" s="75"/>
      <c r="D63" s="75"/>
      <c r="E63" s="75"/>
      <c r="F63" s="75"/>
      <c r="G63" s="19"/>
      <c r="H63" s="19"/>
      <c r="I63" s="19"/>
      <c r="J63" s="99"/>
      <c r="K63" s="99"/>
      <c r="M63" s="714"/>
    </row>
    <row r="64" spans="1:13">
      <c r="A64" s="98"/>
      <c r="B64" s="98"/>
      <c r="C64" s="75"/>
      <c r="D64" s="75"/>
      <c r="E64" s="75"/>
      <c r="F64" s="75"/>
      <c r="G64" s="19"/>
      <c r="H64" s="19"/>
      <c r="I64" s="19"/>
      <c r="J64" s="99"/>
      <c r="K64" s="99"/>
      <c r="M64" s="714"/>
    </row>
    <row r="65" spans="1:13">
      <c r="A65" s="98"/>
      <c r="B65" s="98"/>
      <c r="C65" s="75"/>
      <c r="D65" s="75"/>
      <c r="E65" s="75"/>
      <c r="F65" s="75"/>
      <c r="G65" s="19"/>
      <c r="H65" s="19"/>
      <c r="I65" s="19"/>
      <c r="J65" s="99"/>
      <c r="K65" s="99"/>
      <c r="M65" s="714"/>
    </row>
    <row r="66" spans="1:13">
      <c r="A66" s="98"/>
      <c r="B66" s="98"/>
      <c r="C66" s="75"/>
      <c r="D66" s="75"/>
      <c r="E66" s="75"/>
      <c r="F66" s="75"/>
      <c r="G66" s="19"/>
      <c r="H66" s="19"/>
      <c r="I66" s="19"/>
      <c r="J66" s="99"/>
      <c r="K66" s="99"/>
      <c r="M66" s="714"/>
    </row>
    <row r="67" spans="1:13">
      <c r="A67" s="98"/>
      <c r="B67" s="98"/>
      <c r="C67" s="75"/>
      <c r="D67" s="75"/>
      <c r="E67" s="75"/>
      <c r="F67" s="75"/>
      <c r="G67" s="19"/>
      <c r="H67" s="19"/>
      <c r="I67" s="19"/>
      <c r="J67" s="99"/>
      <c r="K67" s="99"/>
      <c r="M67" s="714"/>
    </row>
    <row r="68" spans="1:13">
      <c r="A68" s="98"/>
      <c r="B68" s="98"/>
      <c r="C68" s="75"/>
      <c r="D68" s="75"/>
      <c r="E68" s="75"/>
      <c r="F68" s="75"/>
      <c r="G68" s="19"/>
      <c r="H68" s="19"/>
      <c r="I68" s="19"/>
      <c r="J68" s="99"/>
      <c r="K68" s="99"/>
      <c r="M68" s="714"/>
    </row>
    <row r="69" spans="1:13">
      <c r="A69" s="98"/>
      <c r="B69" s="98"/>
      <c r="C69" s="75"/>
      <c r="D69" s="75"/>
      <c r="E69" s="75"/>
      <c r="F69" s="75"/>
      <c r="G69" s="19"/>
      <c r="H69" s="19"/>
      <c r="I69" s="19"/>
      <c r="J69" s="99"/>
      <c r="K69" s="99"/>
      <c r="M69" s="714"/>
    </row>
    <row r="70" spans="1:13">
      <c r="A70" s="98"/>
      <c r="B70" s="98"/>
      <c r="C70" s="75"/>
      <c r="D70" s="75"/>
      <c r="E70" s="75"/>
      <c r="F70" s="75"/>
      <c r="G70" s="19"/>
      <c r="H70" s="19"/>
      <c r="I70" s="19"/>
      <c r="J70" s="99"/>
      <c r="K70" s="99"/>
      <c r="M70" s="714"/>
    </row>
    <row r="71" spans="1:13">
      <c r="A71" s="98"/>
      <c r="B71" s="98"/>
      <c r="C71" s="75"/>
      <c r="D71" s="75"/>
      <c r="E71" s="75"/>
      <c r="F71" s="75"/>
      <c r="G71" s="19"/>
      <c r="H71" s="19"/>
      <c r="I71" s="19"/>
      <c r="J71" s="99"/>
      <c r="K71" s="99"/>
      <c r="M71" s="714"/>
    </row>
    <row r="72" spans="1:13" ht="15" thickBot="1">
      <c r="A72" s="98"/>
      <c r="B72" s="108"/>
      <c r="C72" s="109"/>
      <c r="D72" s="109"/>
      <c r="E72" s="109"/>
      <c r="F72" s="109"/>
      <c r="G72" s="110"/>
      <c r="H72" s="110"/>
      <c r="I72" s="110"/>
      <c r="J72" s="111"/>
      <c r="K72" s="99"/>
      <c r="M72" s="715"/>
    </row>
    <row r="73" spans="1:13">
      <c r="A73" s="98"/>
      <c r="B73" s="75"/>
      <c r="C73" s="75"/>
      <c r="D73" s="75"/>
      <c r="E73" s="75"/>
      <c r="F73" s="75"/>
      <c r="G73" s="19"/>
      <c r="H73" s="19"/>
      <c r="I73" s="19"/>
      <c r="J73" s="143"/>
      <c r="K73" s="144"/>
      <c r="L73" s="44"/>
    </row>
    <row r="74" spans="1:13" ht="15.75">
      <c r="A74" s="98"/>
      <c r="B74" s="75"/>
      <c r="C74" s="611" t="s">
        <v>23</v>
      </c>
      <c r="D74" s="611"/>
      <c r="E74" s="75"/>
      <c r="F74" s="75"/>
      <c r="G74" s="19"/>
      <c r="H74" s="19"/>
      <c r="I74" s="19"/>
      <c r="J74" s="145"/>
      <c r="K74" s="146"/>
      <c r="L74" s="46"/>
    </row>
    <row r="75" spans="1:13" ht="8.25" customHeight="1">
      <c r="A75" s="98"/>
      <c r="B75" s="75"/>
      <c r="C75" s="77"/>
      <c r="D75" s="78"/>
      <c r="E75" s="75"/>
      <c r="F75" s="75"/>
      <c r="G75" s="19"/>
      <c r="H75" s="19"/>
      <c r="I75" s="19"/>
      <c r="J75" s="143"/>
      <c r="K75" s="144"/>
      <c r="L75" s="44"/>
    </row>
    <row r="76" spans="1:13" ht="19.5" customHeight="1">
      <c r="A76" s="98"/>
      <c r="B76" s="75"/>
      <c r="C76" s="462" t="s">
        <v>392</v>
      </c>
      <c r="D76" s="78"/>
      <c r="E76" s="75"/>
      <c r="F76" s="75"/>
      <c r="G76" s="19"/>
      <c r="H76" s="19"/>
      <c r="I76" s="19"/>
      <c r="J76" s="143"/>
      <c r="K76" s="144"/>
      <c r="L76" s="44"/>
    </row>
    <row r="77" spans="1:13" s="55" customFormat="1" ht="23.25" customHeight="1">
      <c r="A77" s="147"/>
      <c r="B77" s="148">
        <v>1</v>
      </c>
      <c r="C77" s="750" t="s">
        <v>394</v>
      </c>
      <c r="D77" s="750"/>
      <c r="E77" s="750"/>
      <c r="F77" s="750"/>
      <c r="G77" s="750"/>
      <c r="H77" s="750"/>
      <c r="I77" s="750"/>
      <c r="J77" s="149"/>
      <c r="K77" s="150"/>
      <c r="L77" s="45"/>
    </row>
    <row r="78" spans="1:13" s="55" customFormat="1" ht="45.75" customHeight="1">
      <c r="A78" s="147"/>
      <c r="B78" s="148">
        <v>2</v>
      </c>
      <c r="C78" s="750" t="s">
        <v>83</v>
      </c>
      <c r="D78" s="750"/>
      <c r="E78" s="750"/>
      <c r="F78" s="750"/>
      <c r="G78" s="750"/>
      <c r="H78" s="750"/>
      <c r="I78" s="750"/>
      <c r="J78" s="149"/>
      <c r="K78" s="150"/>
      <c r="L78" s="45"/>
    </row>
    <row r="79" spans="1:13" s="55" customFormat="1" ht="23.25" customHeight="1">
      <c r="A79" s="147"/>
      <c r="B79" s="148">
        <v>3</v>
      </c>
      <c r="C79" s="750" t="s">
        <v>49</v>
      </c>
      <c r="D79" s="750"/>
      <c r="E79" s="750"/>
      <c r="F79" s="750"/>
      <c r="G79" s="750"/>
      <c r="H79" s="750"/>
      <c r="I79" s="750"/>
      <c r="J79" s="149"/>
      <c r="K79" s="150"/>
      <c r="L79" s="45"/>
    </row>
    <row r="80" spans="1:13" s="55" customFormat="1" ht="23.25" customHeight="1">
      <c r="A80" s="147"/>
      <c r="B80" s="148">
        <v>4</v>
      </c>
      <c r="C80" s="750" t="s">
        <v>336</v>
      </c>
      <c r="D80" s="750"/>
      <c r="E80" s="750"/>
      <c r="F80" s="750"/>
      <c r="G80" s="750"/>
      <c r="H80" s="750"/>
      <c r="I80" s="750"/>
      <c r="J80" s="149"/>
      <c r="K80" s="150"/>
      <c r="L80" s="45"/>
    </row>
    <row r="81" spans="1:12" s="24" customFormat="1" ht="23.25" customHeight="1">
      <c r="A81" s="100"/>
      <c r="B81" s="148">
        <v>5</v>
      </c>
      <c r="C81" s="750" t="s">
        <v>159</v>
      </c>
      <c r="D81" s="750"/>
      <c r="E81" s="750"/>
      <c r="F81" s="750"/>
      <c r="G81" s="750"/>
      <c r="H81" s="750"/>
      <c r="I81" s="750"/>
      <c r="J81" s="151"/>
      <c r="K81" s="152"/>
      <c r="L81" s="56"/>
    </row>
    <row r="82" spans="1:12" s="24" customFormat="1" ht="23.25" customHeight="1">
      <c r="A82" s="100"/>
      <c r="B82" s="148">
        <v>6</v>
      </c>
      <c r="C82" s="750" t="s">
        <v>158</v>
      </c>
      <c r="D82" s="750"/>
      <c r="E82" s="750"/>
      <c r="F82" s="750"/>
      <c r="G82" s="750"/>
      <c r="H82" s="750"/>
      <c r="I82" s="750"/>
      <c r="J82" s="151"/>
      <c r="K82" s="152"/>
      <c r="L82" s="56"/>
    </row>
    <row r="83" spans="1:12" s="24" customFormat="1" ht="67.5" customHeight="1" thickBot="1">
      <c r="A83" s="153"/>
      <c r="B83" s="461">
        <v>7</v>
      </c>
      <c r="C83" s="751" t="s">
        <v>163</v>
      </c>
      <c r="D83" s="751"/>
      <c r="E83" s="751"/>
      <c r="F83" s="751"/>
      <c r="G83" s="751"/>
      <c r="H83" s="751"/>
      <c r="I83" s="751"/>
      <c r="J83" s="155"/>
      <c r="K83" s="156"/>
      <c r="L83" s="56"/>
    </row>
    <row r="84" spans="1:12" s="24" customFormat="1" ht="21" customHeight="1">
      <c r="B84" s="57"/>
      <c r="C84" s="48"/>
      <c r="D84" s="48"/>
      <c r="E84" s="48"/>
      <c r="F84" s="48"/>
      <c r="G84" s="48"/>
      <c r="H84" s="48"/>
      <c r="I84" s="48"/>
      <c r="J84" s="56"/>
      <c r="K84" s="56"/>
      <c r="L84" s="56"/>
    </row>
    <row r="85" spans="1:12" s="24" customFormat="1" ht="21" customHeight="1">
      <c r="C85" s="709"/>
      <c r="D85" s="709"/>
      <c r="E85" s="709"/>
      <c r="F85" s="709"/>
      <c r="G85" s="709"/>
      <c r="H85" s="709"/>
      <c r="I85" s="709"/>
      <c r="J85" s="56"/>
      <c r="K85" s="56"/>
      <c r="L85" s="56"/>
    </row>
    <row r="86" spans="1:12">
      <c r="J86" s="44"/>
      <c r="K86" s="44"/>
      <c r="L86" s="44"/>
    </row>
    <row r="87" spans="1:12">
      <c r="J87" s="44"/>
      <c r="K87" s="44"/>
      <c r="L87" s="44"/>
    </row>
    <row r="88" spans="1:12">
      <c r="J88" s="44"/>
      <c r="K88" s="44"/>
      <c r="L88" s="44"/>
    </row>
    <row r="89" spans="1:12">
      <c r="J89" s="44"/>
      <c r="K89" s="44"/>
      <c r="L89" s="44"/>
    </row>
    <row r="90" spans="1:12">
      <c r="J90" s="44"/>
      <c r="K90" s="44"/>
      <c r="L90" s="44"/>
    </row>
  </sheetData>
  <mergeCells count="26">
    <mergeCell ref="C45:F45"/>
    <mergeCell ref="G45:H45"/>
    <mergeCell ref="I18:I19"/>
    <mergeCell ref="M6:M14"/>
    <mergeCell ref="M18:M72"/>
    <mergeCell ref="C83:I83"/>
    <mergeCell ref="C85:I85"/>
    <mergeCell ref="C82:I82"/>
    <mergeCell ref="C46:F46"/>
    <mergeCell ref="C74:D74"/>
    <mergeCell ref="C77:I77"/>
    <mergeCell ref="C78:I78"/>
    <mergeCell ref="C79:I79"/>
    <mergeCell ref="C80:I80"/>
    <mergeCell ref="C81:I81"/>
    <mergeCell ref="C2:I2"/>
    <mergeCell ref="C4:I4"/>
    <mergeCell ref="C5:I5"/>
    <mergeCell ref="C13:I13"/>
    <mergeCell ref="C7:G7"/>
    <mergeCell ref="C8:D8"/>
    <mergeCell ref="E8:G8"/>
    <mergeCell ref="C9:D9"/>
    <mergeCell ref="E9:G9"/>
    <mergeCell ref="C10:D10"/>
    <mergeCell ref="E10:G10"/>
  </mergeCells>
  <hyperlinks>
    <hyperlink ref="A1" location="Contents!A1" display="Return to Contents"/>
  </hyperlinks>
  <printOptions horizontalCentered="1"/>
  <pageMargins left="0.43307086614173229" right="0.43307086614173229" top="0.70866141732283472" bottom="0.39370078740157483" header="0.31496062992125984" footer="0.23622047244094491"/>
  <pageSetup paperSize="9" scale="42" orientation="portrait" horizontalDpi="180" r:id="rId1"/>
  <headerFooter alignWithMargins="0">
    <oddHeader>&amp;R&amp;G</oddHeader>
    <oddFooter>&amp;R&amp;F</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view="pageBreakPreview" zoomScale="70" zoomScaleNormal="100" zoomScaleSheetLayoutView="70" workbookViewId="0">
      <selection activeCell="P33" sqref="P33"/>
    </sheetView>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3" t="s">
        <v>129</v>
      </c>
    </row>
    <row r="2" spans="1:14" ht="26.25" customHeight="1">
      <c r="A2" s="96"/>
      <c r="B2" s="141"/>
      <c r="C2" s="607" t="s">
        <v>62</v>
      </c>
      <c r="D2" s="607"/>
      <c r="E2" s="607"/>
      <c r="F2" s="607"/>
      <c r="G2" s="607"/>
      <c r="H2" s="607"/>
      <c r="I2" s="607"/>
      <c r="J2" s="142"/>
      <c r="K2" s="97"/>
    </row>
    <row r="3" spans="1:14">
      <c r="A3" s="98"/>
      <c r="B3" s="75"/>
      <c r="C3" s="75"/>
      <c r="D3" s="75"/>
      <c r="E3" s="75"/>
      <c r="F3" s="75"/>
      <c r="G3" s="75"/>
      <c r="H3" s="75"/>
      <c r="I3" s="75"/>
      <c r="J3" s="19"/>
      <c r="K3" s="99"/>
    </row>
    <row r="4" spans="1:14" ht="18">
      <c r="A4" s="98"/>
      <c r="B4" s="75"/>
      <c r="C4" s="760" t="s">
        <v>63</v>
      </c>
      <c r="D4" s="761"/>
      <c r="E4" s="761"/>
      <c r="F4" s="761"/>
      <c r="G4" s="761"/>
      <c r="H4" s="761"/>
      <c r="I4" s="762"/>
      <c r="J4" s="19"/>
      <c r="K4" s="99"/>
    </row>
    <row r="5" spans="1:14" ht="15.75" thickBot="1">
      <c r="A5" s="98"/>
      <c r="B5" s="75"/>
      <c r="C5" s="763" t="s">
        <v>372</v>
      </c>
      <c r="D5" s="764"/>
      <c r="E5" s="764"/>
      <c r="F5" s="764"/>
      <c r="G5" s="764"/>
      <c r="H5" s="764"/>
      <c r="I5" s="765"/>
      <c r="J5" s="19"/>
      <c r="K5" s="99"/>
    </row>
    <row r="6" spans="1:14" ht="15">
      <c r="A6" s="98"/>
      <c r="B6" s="75"/>
      <c r="C6" s="92"/>
      <c r="D6" s="92"/>
      <c r="E6" s="92"/>
      <c r="F6" s="92"/>
      <c r="G6" s="92"/>
      <c r="H6" s="92"/>
      <c r="I6" s="92"/>
      <c r="J6" s="19"/>
      <c r="K6" s="99"/>
      <c r="M6" s="669" t="s">
        <v>316</v>
      </c>
    </row>
    <row r="7" spans="1:14" ht="15.75">
      <c r="A7" s="98"/>
      <c r="B7" s="75"/>
      <c r="C7" s="614" t="s">
        <v>88</v>
      </c>
      <c r="D7" s="614"/>
      <c r="E7" s="614"/>
      <c r="F7" s="614"/>
      <c r="G7" s="614"/>
      <c r="H7" s="92"/>
      <c r="I7" s="92"/>
      <c r="J7" s="19"/>
      <c r="K7" s="99"/>
      <c r="M7" s="670"/>
    </row>
    <row r="8" spans="1:14" ht="15.75">
      <c r="A8" s="98"/>
      <c r="B8" s="75"/>
      <c r="C8" s="747" t="s">
        <v>89</v>
      </c>
      <c r="D8" s="748"/>
      <c r="E8" s="766"/>
      <c r="F8" s="766"/>
      <c r="G8" s="766"/>
      <c r="H8" s="92"/>
      <c r="I8" s="92"/>
      <c r="J8" s="19"/>
      <c r="K8" s="99"/>
      <c r="M8" s="670"/>
    </row>
    <row r="9" spans="1:14" ht="15.75">
      <c r="A9" s="98"/>
      <c r="B9" s="75"/>
      <c r="C9" s="747" t="s">
        <v>91</v>
      </c>
      <c r="D9" s="748"/>
      <c r="E9" s="766"/>
      <c r="F9" s="766"/>
      <c r="G9" s="766"/>
      <c r="H9" s="92"/>
      <c r="I9" s="92"/>
      <c r="J9" s="19"/>
      <c r="K9" s="99"/>
      <c r="M9" s="670"/>
    </row>
    <row r="10" spans="1:14" ht="15.75">
      <c r="A10" s="98"/>
      <c r="B10" s="75"/>
      <c r="C10" s="597" t="s">
        <v>90</v>
      </c>
      <c r="D10" s="598"/>
      <c r="E10" s="766"/>
      <c r="F10" s="766"/>
      <c r="G10" s="766"/>
      <c r="H10" s="92"/>
      <c r="I10" s="92"/>
      <c r="J10" s="19"/>
      <c r="K10" s="99"/>
      <c r="M10" s="670"/>
    </row>
    <row r="11" spans="1:14" ht="15">
      <c r="A11" s="98"/>
      <c r="B11" s="75"/>
      <c r="C11" s="92"/>
      <c r="D11" s="92"/>
      <c r="E11" s="92"/>
      <c r="F11" s="92"/>
      <c r="G11" s="92"/>
      <c r="H11" s="92"/>
      <c r="I11" s="92"/>
      <c r="J11" s="19"/>
      <c r="K11" s="99"/>
      <c r="M11" s="670"/>
    </row>
    <row r="12" spans="1:14" ht="15.75" thickBot="1">
      <c r="A12" s="98"/>
      <c r="B12" s="75"/>
      <c r="C12" s="92"/>
      <c r="D12" s="92"/>
      <c r="E12" s="92"/>
      <c r="F12" s="92"/>
      <c r="G12" s="92"/>
      <c r="H12" s="92"/>
      <c r="I12" s="92"/>
      <c r="J12" s="19"/>
      <c r="K12" s="99"/>
      <c r="M12" s="670"/>
    </row>
    <row r="13" spans="1:14" ht="18">
      <c r="A13" s="98"/>
      <c r="B13" s="96"/>
      <c r="C13" s="741" t="s">
        <v>365</v>
      </c>
      <c r="D13" s="741"/>
      <c r="E13" s="741"/>
      <c r="F13" s="741"/>
      <c r="G13" s="741"/>
      <c r="H13" s="741"/>
      <c r="I13" s="741"/>
      <c r="J13" s="97"/>
      <c r="K13" s="99"/>
      <c r="M13" s="670"/>
    </row>
    <row r="14" spans="1:14" ht="15" thickBot="1">
      <c r="A14" s="98"/>
      <c r="B14" s="98"/>
      <c r="C14" s="75"/>
      <c r="D14" s="75"/>
      <c r="E14" s="75"/>
      <c r="F14" s="75"/>
      <c r="G14" s="75"/>
      <c r="H14" s="75"/>
      <c r="I14" s="75"/>
      <c r="J14" s="99"/>
      <c r="K14" s="99"/>
      <c r="M14" s="671"/>
    </row>
    <row r="15" spans="1:14">
      <c r="A15" s="98"/>
      <c r="B15" s="98"/>
      <c r="C15" s="75"/>
      <c r="D15" s="75"/>
      <c r="E15" s="75"/>
      <c r="F15" s="75"/>
      <c r="G15" s="75"/>
      <c r="H15" s="75"/>
      <c r="I15" s="75"/>
      <c r="J15" s="99"/>
      <c r="K15" s="99"/>
    </row>
    <row r="16" spans="1:14" s="24" customFormat="1" ht="15">
      <c r="A16" s="100"/>
      <c r="B16" s="100"/>
      <c r="C16" s="114" t="s">
        <v>378</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477" t="s">
        <v>42</v>
      </c>
      <c r="D18" s="477" t="s">
        <v>43</v>
      </c>
      <c r="E18" s="477" t="s">
        <v>335</v>
      </c>
      <c r="F18" s="477" t="s">
        <v>25</v>
      </c>
      <c r="G18" s="477" t="s">
        <v>24</v>
      </c>
      <c r="H18" s="477" t="s">
        <v>26</v>
      </c>
      <c r="I18" s="745" t="s">
        <v>44</v>
      </c>
      <c r="J18" s="104"/>
      <c r="K18" s="104"/>
      <c r="M18" s="713" t="s">
        <v>296</v>
      </c>
      <c r="N18" s="24"/>
    </row>
    <row r="19" spans="1:15" s="9" customFormat="1" ht="15.75" customHeight="1">
      <c r="A19" s="103"/>
      <c r="B19" s="103"/>
      <c r="C19" s="17"/>
      <c r="D19" s="15" t="s">
        <v>45</v>
      </c>
      <c r="E19" s="15" t="s">
        <v>45</v>
      </c>
      <c r="F19" s="49" t="s">
        <v>46</v>
      </c>
      <c r="G19" s="49" t="s">
        <v>46</v>
      </c>
      <c r="H19" s="49" t="s">
        <v>46</v>
      </c>
      <c r="I19" s="746"/>
      <c r="J19" s="104"/>
      <c r="K19" s="104"/>
      <c r="M19" s="714"/>
      <c r="N19" s="8"/>
    </row>
    <row r="20" spans="1:15" s="9" customFormat="1" ht="15.75" customHeight="1">
      <c r="A20" s="103"/>
      <c r="B20" s="103"/>
      <c r="C20" s="29" t="s">
        <v>32</v>
      </c>
      <c r="D20" s="50" t="s">
        <v>47</v>
      </c>
      <c r="E20" s="483"/>
      <c r="F20" s="484"/>
      <c r="G20" s="484"/>
      <c r="H20" s="484"/>
      <c r="I20" s="484"/>
      <c r="J20" s="105"/>
      <c r="K20" s="105"/>
      <c r="L20" s="51"/>
      <c r="M20" s="714"/>
      <c r="O20" s="8"/>
    </row>
    <row r="21" spans="1:15" s="9" customFormat="1" ht="15.75" customHeight="1">
      <c r="A21" s="103"/>
      <c r="B21" s="103"/>
      <c r="C21" s="29" t="s">
        <v>33</v>
      </c>
      <c r="D21" s="50" t="s">
        <v>151</v>
      </c>
      <c r="E21" s="483"/>
      <c r="F21" s="484"/>
      <c r="G21" s="484"/>
      <c r="H21" s="484"/>
      <c r="I21" s="484"/>
      <c r="J21" s="104"/>
      <c r="K21" s="104"/>
      <c r="M21" s="714"/>
      <c r="O21" s="8"/>
    </row>
    <row r="22" spans="1:15" s="9" customFormat="1" ht="16.5" customHeight="1" thickBot="1">
      <c r="A22" s="103"/>
      <c r="B22" s="103"/>
      <c r="C22" s="30" t="s">
        <v>34</v>
      </c>
      <c r="D22" s="52" t="s">
        <v>150</v>
      </c>
      <c r="E22" s="485"/>
      <c r="F22" s="486"/>
      <c r="G22" s="486"/>
      <c r="H22" s="486"/>
      <c r="I22" s="486"/>
      <c r="J22" s="104"/>
      <c r="K22" s="104"/>
      <c r="M22" s="714"/>
      <c r="N22" s="8"/>
      <c r="O22" s="8"/>
    </row>
    <row r="23" spans="1:15" s="9" customFormat="1" ht="15.75" customHeight="1">
      <c r="A23" s="103"/>
      <c r="B23" s="103"/>
      <c r="C23" s="29" t="s">
        <v>35</v>
      </c>
      <c r="D23" s="53" t="s">
        <v>48</v>
      </c>
      <c r="E23" s="483"/>
      <c r="F23" s="484"/>
      <c r="G23" s="484"/>
      <c r="H23" s="484"/>
      <c r="I23" s="484"/>
      <c r="J23" s="104"/>
      <c r="K23" s="104"/>
      <c r="M23" s="714"/>
      <c r="N23" s="8"/>
      <c r="O23" s="8"/>
    </row>
    <row r="24" spans="1:15" s="9" customFormat="1" ht="15.75" customHeight="1">
      <c r="A24" s="103"/>
      <c r="B24" s="103"/>
      <c r="C24" s="29" t="s">
        <v>36</v>
      </c>
      <c r="D24" s="54" t="s">
        <v>152</v>
      </c>
      <c r="E24" s="483"/>
      <c r="F24" s="484"/>
      <c r="G24" s="484"/>
      <c r="H24" s="484"/>
      <c r="I24" s="484"/>
      <c r="J24" s="104"/>
      <c r="K24" s="104"/>
      <c r="M24" s="714"/>
      <c r="N24" s="8"/>
      <c r="O24" s="8"/>
    </row>
    <row r="25" spans="1:15" ht="15" customHeight="1">
      <c r="A25" s="98"/>
      <c r="B25" s="98"/>
      <c r="C25" s="29" t="s">
        <v>37</v>
      </c>
      <c r="D25" s="54" t="s">
        <v>153</v>
      </c>
      <c r="E25" s="487"/>
      <c r="F25" s="487"/>
      <c r="G25" s="487"/>
      <c r="H25" s="487"/>
      <c r="I25" s="487"/>
      <c r="J25" s="76"/>
      <c r="K25" s="76"/>
      <c r="L25" s="8"/>
      <c r="M25" s="714"/>
    </row>
    <row r="26" spans="1:15" ht="15" customHeight="1">
      <c r="A26" s="98"/>
      <c r="B26" s="98"/>
      <c r="C26" s="29" t="s">
        <v>38</v>
      </c>
      <c r="D26" s="54" t="s">
        <v>154</v>
      </c>
      <c r="E26" s="487"/>
      <c r="F26" s="487"/>
      <c r="G26" s="487"/>
      <c r="H26" s="487"/>
      <c r="I26" s="487"/>
      <c r="J26" s="76"/>
      <c r="K26" s="76"/>
      <c r="L26" s="8"/>
      <c r="M26" s="714"/>
    </row>
    <row r="27" spans="1:15" ht="15" customHeight="1">
      <c r="A27" s="98"/>
      <c r="B27" s="98"/>
      <c r="C27" s="29" t="s">
        <v>39</v>
      </c>
      <c r="D27" s="54" t="s">
        <v>155</v>
      </c>
      <c r="E27" s="487"/>
      <c r="F27" s="487"/>
      <c r="G27" s="487"/>
      <c r="H27" s="487"/>
      <c r="I27" s="487"/>
      <c r="J27" s="76"/>
      <c r="K27" s="76"/>
      <c r="L27" s="8"/>
      <c r="M27" s="714"/>
    </row>
    <row r="28" spans="1:15" ht="15" customHeight="1">
      <c r="A28" s="98"/>
      <c r="B28" s="98"/>
      <c r="C28" s="29" t="s">
        <v>40</v>
      </c>
      <c r="D28" s="54" t="s">
        <v>156</v>
      </c>
      <c r="E28" s="487"/>
      <c r="F28" s="487"/>
      <c r="G28" s="487"/>
      <c r="H28" s="487"/>
      <c r="I28" s="487"/>
      <c r="J28" s="76"/>
      <c r="K28" s="76"/>
      <c r="L28" s="8"/>
      <c r="M28" s="714"/>
    </row>
    <row r="29" spans="1:15" ht="15" customHeight="1" thickBot="1">
      <c r="A29" s="98"/>
      <c r="B29" s="98"/>
      <c r="C29" s="29" t="s">
        <v>41</v>
      </c>
      <c r="D29" s="54" t="s">
        <v>157</v>
      </c>
      <c r="E29" s="491"/>
      <c r="F29" s="491"/>
      <c r="G29" s="491"/>
      <c r="H29" s="491"/>
      <c r="I29" s="491"/>
      <c r="J29" s="76"/>
      <c r="K29" s="76"/>
      <c r="L29" s="8"/>
      <c r="M29" s="714"/>
    </row>
    <row r="30" spans="1:15" ht="15" customHeight="1" thickBot="1">
      <c r="A30" s="98"/>
      <c r="B30" s="98"/>
      <c r="C30" s="19"/>
      <c r="D30" s="75"/>
      <c r="E30" s="482">
        <f>SUM(E20:E29)</f>
        <v>0</v>
      </c>
      <c r="F30" s="482">
        <f t="shared" ref="F30:I30" si="0">SUM(F20:F29)</f>
        <v>0</v>
      </c>
      <c r="G30" s="482">
        <f t="shared" si="0"/>
        <v>0</v>
      </c>
      <c r="H30" s="482">
        <f t="shared" si="0"/>
        <v>0</v>
      </c>
      <c r="I30" s="482">
        <f t="shared" si="0"/>
        <v>0</v>
      </c>
      <c r="J30" s="99"/>
      <c r="K30" s="99"/>
      <c r="M30" s="714"/>
    </row>
    <row r="31" spans="1:15" ht="30" customHeight="1">
      <c r="A31" s="98"/>
      <c r="B31" s="98"/>
      <c r="C31" s="10" t="s">
        <v>42</v>
      </c>
      <c r="D31" s="10" t="s">
        <v>43</v>
      </c>
      <c r="E31" s="14"/>
      <c r="F31" s="14" t="s">
        <v>161</v>
      </c>
      <c r="G31" s="14" t="s">
        <v>160</v>
      </c>
      <c r="H31" s="14" t="s">
        <v>162</v>
      </c>
      <c r="I31" s="106"/>
      <c r="J31" s="76"/>
      <c r="K31" s="76"/>
      <c r="L31" s="8"/>
      <c r="M31" s="714"/>
    </row>
    <row r="32" spans="1:15" ht="15.75" customHeight="1">
      <c r="A32" s="98"/>
      <c r="B32" s="98"/>
      <c r="C32" s="17"/>
      <c r="D32" s="15" t="s">
        <v>45</v>
      </c>
      <c r="E32" s="14"/>
      <c r="F32" s="16" t="s">
        <v>17</v>
      </c>
      <c r="G32" s="16" t="s">
        <v>17</v>
      </c>
      <c r="H32" s="16" t="s">
        <v>17</v>
      </c>
      <c r="I32" s="19"/>
      <c r="J32" s="76"/>
      <c r="K32" s="76"/>
      <c r="L32" s="8"/>
      <c r="M32" s="714"/>
    </row>
    <row r="33" spans="1:13" ht="15.75" customHeight="1">
      <c r="A33" s="98"/>
      <c r="B33" s="98"/>
      <c r="C33" s="29" t="s">
        <v>32</v>
      </c>
      <c r="D33" s="50" t="s">
        <v>47</v>
      </c>
      <c r="E33" s="14"/>
      <c r="F33" s="12" t="e">
        <f>F20*100/($E20)</f>
        <v>#DIV/0!</v>
      </c>
      <c r="G33" s="12" t="e">
        <f t="shared" ref="G33:H35" si="1">G20*100/($E20)</f>
        <v>#DIV/0!</v>
      </c>
      <c r="H33" s="12" t="e">
        <f t="shared" si="1"/>
        <v>#DIV/0!</v>
      </c>
      <c r="I33" s="19"/>
      <c r="J33" s="76"/>
      <c r="K33" s="76"/>
      <c r="L33" s="8"/>
      <c r="M33" s="714"/>
    </row>
    <row r="34" spans="1:13" ht="15.75" customHeight="1">
      <c r="A34" s="98"/>
      <c r="B34" s="98"/>
      <c r="C34" s="29" t="s">
        <v>33</v>
      </c>
      <c r="D34" s="50" t="s">
        <v>151</v>
      </c>
      <c r="E34" s="14"/>
      <c r="F34" s="12" t="e">
        <f>F21*100/($E21)</f>
        <v>#DIV/0!</v>
      </c>
      <c r="G34" s="12" t="e">
        <f t="shared" si="1"/>
        <v>#DIV/0!</v>
      </c>
      <c r="H34" s="12" t="e">
        <f t="shared" si="1"/>
        <v>#DIV/0!</v>
      </c>
      <c r="I34" s="19"/>
      <c r="J34" s="76"/>
      <c r="K34" s="76"/>
      <c r="L34" s="8"/>
      <c r="M34" s="714"/>
    </row>
    <row r="35" spans="1:13" ht="16.5" customHeight="1" thickBot="1">
      <c r="A35" s="98"/>
      <c r="B35" s="98"/>
      <c r="C35" s="30" t="s">
        <v>34</v>
      </c>
      <c r="D35" s="52" t="s">
        <v>150</v>
      </c>
      <c r="E35" s="32"/>
      <c r="F35" s="33" t="e">
        <f>F22*100/($E22)</f>
        <v>#DIV/0!</v>
      </c>
      <c r="G35" s="33" t="e">
        <f t="shared" si="1"/>
        <v>#DIV/0!</v>
      </c>
      <c r="H35" s="33" t="e">
        <f t="shared" si="1"/>
        <v>#DIV/0!</v>
      </c>
      <c r="I35" s="19"/>
      <c r="J35" s="76"/>
      <c r="K35" s="76"/>
      <c r="L35" s="8"/>
      <c r="M35" s="714"/>
    </row>
    <row r="36" spans="1:13" ht="15.75" customHeight="1">
      <c r="A36" s="98"/>
      <c r="B36" s="98"/>
      <c r="C36" s="29" t="s">
        <v>35</v>
      </c>
      <c r="D36" s="53" t="s">
        <v>48</v>
      </c>
      <c r="E36" s="14"/>
      <c r="F36" s="31" t="e">
        <f>F23*100/($E23)</f>
        <v>#DIV/0!</v>
      </c>
      <c r="G36" s="31" t="e">
        <f>G23*100/($E23)</f>
        <v>#DIV/0!</v>
      </c>
      <c r="H36" s="31" t="e">
        <f>H23*100/($E23)</f>
        <v>#DIV/0!</v>
      </c>
      <c r="I36" s="19"/>
      <c r="J36" s="76"/>
      <c r="K36" s="76"/>
      <c r="L36" s="8"/>
      <c r="M36" s="714"/>
    </row>
    <row r="37" spans="1:13" ht="15" customHeight="1">
      <c r="A37" s="98"/>
      <c r="B37" s="98"/>
      <c r="C37" s="29" t="s">
        <v>36</v>
      </c>
      <c r="D37" s="54" t="s">
        <v>152</v>
      </c>
      <c r="E37" s="11"/>
      <c r="F37" s="31" t="e">
        <f t="shared" ref="F37:H42" si="2">F24*100/($E24)</f>
        <v>#DIV/0!</v>
      </c>
      <c r="G37" s="31" t="e">
        <f t="shared" si="2"/>
        <v>#DIV/0!</v>
      </c>
      <c r="H37" s="31" t="e">
        <f t="shared" si="2"/>
        <v>#DIV/0!</v>
      </c>
      <c r="I37" s="19"/>
      <c r="J37" s="76"/>
      <c r="K37" s="76"/>
      <c r="L37" s="8"/>
      <c r="M37" s="714"/>
    </row>
    <row r="38" spans="1:13" ht="15" customHeight="1">
      <c r="A38" s="98"/>
      <c r="B38" s="98"/>
      <c r="C38" s="29" t="s">
        <v>37</v>
      </c>
      <c r="D38" s="54" t="s">
        <v>153</v>
      </c>
      <c r="E38" s="11"/>
      <c r="F38" s="31" t="e">
        <f t="shared" si="2"/>
        <v>#DIV/0!</v>
      </c>
      <c r="G38" s="31" t="e">
        <f t="shared" si="2"/>
        <v>#DIV/0!</v>
      </c>
      <c r="H38" s="31" t="e">
        <f t="shared" si="2"/>
        <v>#DIV/0!</v>
      </c>
      <c r="I38" s="19"/>
      <c r="J38" s="76"/>
      <c r="K38" s="76"/>
      <c r="L38" s="8"/>
      <c r="M38" s="714"/>
    </row>
    <row r="39" spans="1:13" ht="15" customHeight="1">
      <c r="A39" s="98"/>
      <c r="B39" s="98"/>
      <c r="C39" s="29" t="s">
        <v>38</v>
      </c>
      <c r="D39" s="54" t="s">
        <v>154</v>
      </c>
      <c r="E39" s="11"/>
      <c r="F39" s="31" t="e">
        <f t="shared" si="2"/>
        <v>#DIV/0!</v>
      </c>
      <c r="G39" s="31" t="e">
        <f t="shared" si="2"/>
        <v>#DIV/0!</v>
      </c>
      <c r="H39" s="31" t="e">
        <f t="shared" si="2"/>
        <v>#DIV/0!</v>
      </c>
      <c r="I39" s="19"/>
      <c r="J39" s="76"/>
      <c r="K39" s="76"/>
      <c r="L39" s="8"/>
      <c r="M39" s="714"/>
    </row>
    <row r="40" spans="1:13" ht="15" customHeight="1">
      <c r="A40" s="98"/>
      <c r="B40" s="98"/>
      <c r="C40" s="29" t="s">
        <v>39</v>
      </c>
      <c r="D40" s="54" t="s">
        <v>155</v>
      </c>
      <c r="E40" s="11"/>
      <c r="F40" s="31" t="e">
        <f t="shared" si="2"/>
        <v>#DIV/0!</v>
      </c>
      <c r="G40" s="31" t="e">
        <f t="shared" si="2"/>
        <v>#DIV/0!</v>
      </c>
      <c r="H40" s="31" t="e">
        <f t="shared" si="2"/>
        <v>#DIV/0!</v>
      </c>
      <c r="I40" s="19"/>
      <c r="J40" s="76"/>
      <c r="K40" s="76"/>
      <c r="L40" s="8"/>
      <c r="M40" s="714"/>
    </row>
    <row r="41" spans="1:13" ht="15" customHeight="1">
      <c r="A41" s="98"/>
      <c r="B41" s="98"/>
      <c r="C41" s="29" t="s">
        <v>40</v>
      </c>
      <c r="D41" s="54" t="s">
        <v>156</v>
      </c>
      <c r="E41" s="11"/>
      <c r="F41" s="31" t="e">
        <f t="shared" si="2"/>
        <v>#DIV/0!</v>
      </c>
      <c r="G41" s="31" t="e">
        <f t="shared" si="2"/>
        <v>#DIV/0!</v>
      </c>
      <c r="H41" s="31" t="e">
        <f t="shared" si="2"/>
        <v>#DIV/0!</v>
      </c>
      <c r="I41" s="19"/>
      <c r="J41" s="76"/>
      <c r="K41" s="76"/>
      <c r="L41" s="8"/>
      <c r="M41" s="714"/>
    </row>
    <row r="42" spans="1:13" ht="15" customHeight="1">
      <c r="A42" s="98"/>
      <c r="B42" s="98"/>
      <c r="C42" s="29" t="s">
        <v>41</v>
      </c>
      <c r="D42" s="54" t="s">
        <v>157</v>
      </c>
      <c r="E42" s="13"/>
      <c r="F42" s="31" t="e">
        <f t="shared" si="2"/>
        <v>#DIV/0!</v>
      </c>
      <c r="G42" s="31" t="e">
        <f t="shared" si="2"/>
        <v>#DIV/0!</v>
      </c>
      <c r="H42" s="31" t="e">
        <f t="shared" si="2"/>
        <v>#DIV/0!</v>
      </c>
      <c r="I42" s="19"/>
      <c r="J42" s="76"/>
      <c r="K42" s="76"/>
      <c r="L42" s="8"/>
      <c r="M42" s="714"/>
    </row>
    <row r="43" spans="1:13" ht="15" customHeight="1">
      <c r="A43" s="98"/>
      <c r="B43" s="98"/>
      <c r="C43" s="75"/>
      <c r="D43" s="75"/>
      <c r="E43" s="75"/>
      <c r="F43" s="19"/>
      <c r="G43" s="19"/>
      <c r="H43" s="19"/>
      <c r="I43" s="19"/>
      <c r="J43" s="99"/>
      <c r="K43" s="99"/>
      <c r="M43" s="714"/>
    </row>
    <row r="44" spans="1:13" ht="15.75" customHeight="1" thickBot="1">
      <c r="A44" s="98"/>
      <c r="B44" s="98"/>
      <c r="C44" s="75"/>
      <c r="D44" s="75"/>
      <c r="E44" s="75"/>
      <c r="F44" s="19"/>
      <c r="G44" s="19"/>
      <c r="H44" s="19"/>
      <c r="I44" s="19"/>
      <c r="J44" s="99"/>
      <c r="K44" s="99"/>
      <c r="M44" s="714"/>
    </row>
    <row r="45" spans="1:13" ht="15.75">
      <c r="A45" s="98"/>
      <c r="B45" s="98"/>
      <c r="C45" s="735" t="s">
        <v>15</v>
      </c>
      <c r="D45" s="735"/>
      <c r="E45" s="735"/>
      <c r="F45" s="735"/>
      <c r="G45" s="736" t="s">
        <v>27</v>
      </c>
      <c r="H45" s="737"/>
      <c r="I45" s="20"/>
      <c r="J45" s="99"/>
      <c r="K45" s="99"/>
      <c r="M45" s="714"/>
    </row>
    <row r="46" spans="1:13" ht="16.5" customHeight="1" thickBot="1">
      <c r="A46" s="98"/>
      <c r="B46" s="98"/>
      <c r="C46" s="752" t="s">
        <v>21</v>
      </c>
      <c r="D46" s="752"/>
      <c r="E46" s="752"/>
      <c r="F46" s="752"/>
      <c r="G46" s="488">
        <v>0.188</v>
      </c>
      <c r="H46" s="37" t="s">
        <v>17</v>
      </c>
      <c r="I46" s="478"/>
      <c r="J46" s="99"/>
      <c r="K46" s="99"/>
      <c r="M46" s="714"/>
    </row>
    <row r="47" spans="1:13" ht="15" customHeight="1">
      <c r="A47" s="98"/>
      <c r="B47" s="98"/>
      <c r="C47" s="18"/>
      <c r="D47" s="18"/>
      <c r="E47" s="18"/>
      <c r="F47" s="18"/>
      <c r="G47" s="18"/>
      <c r="H47" s="19"/>
      <c r="I47" s="19"/>
      <c r="J47" s="99"/>
      <c r="K47" s="99"/>
      <c r="M47" s="714"/>
    </row>
    <row r="48" spans="1:13" ht="30">
      <c r="A48" s="98"/>
      <c r="B48" s="98"/>
      <c r="C48" s="10" t="s">
        <v>42</v>
      </c>
      <c r="D48" s="10" t="s">
        <v>43</v>
      </c>
      <c r="E48" s="10" t="s">
        <v>19</v>
      </c>
      <c r="F48" s="10" t="s">
        <v>18</v>
      </c>
      <c r="G48" s="10" t="s">
        <v>20</v>
      </c>
      <c r="H48" s="19"/>
      <c r="I48" s="75"/>
      <c r="J48" s="76"/>
      <c r="K48" s="76"/>
      <c r="L48" s="8"/>
      <c r="M48" s="714"/>
    </row>
    <row r="49" spans="1:13" ht="15.75" customHeight="1">
      <c r="A49" s="98"/>
      <c r="B49" s="98"/>
      <c r="C49" s="17"/>
      <c r="D49" s="15" t="s">
        <v>45</v>
      </c>
      <c r="E49" s="15" t="s">
        <v>17</v>
      </c>
      <c r="F49" s="15"/>
      <c r="G49" s="15" t="s">
        <v>17</v>
      </c>
      <c r="H49" s="19"/>
      <c r="I49" s="75"/>
      <c r="J49" s="76"/>
      <c r="K49" s="76"/>
      <c r="L49" s="8"/>
      <c r="M49" s="714"/>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714"/>
    </row>
    <row r="51" spans="1:13" ht="15" customHeight="1">
      <c r="A51" s="98"/>
      <c r="B51" s="98"/>
      <c r="C51" s="29" t="s">
        <v>33</v>
      </c>
      <c r="D51" s="50" t="s">
        <v>151</v>
      </c>
      <c r="E51" s="26" t="e">
        <f t="shared" ref="E51:E52" si="3">G34-F34</f>
        <v>#DIV/0!</v>
      </c>
      <c r="F51" s="27" t="e">
        <f t="shared" ref="F51:F59" si="4">IF(E51&gt;$G$46,"CCL too high"," ")</f>
        <v>#DIV/0!</v>
      </c>
      <c r="G51" s="26" t="e">
        <f t="shared" ref="G51:G59" si="5">H34-G34</f>
        <v>#DIV/0!</v>
      </c>
      <c r="H51" s="19"/>
      <c r="I51" s="75"/>
      <c r="J51" s="76"/>
      <c r="K51" s="76"/>
      <c r="L51" s="8"/>
      <c r="M51" s="714"/>
    </row>
    <row r="52" spans="1:13" ht="15.75" customHeight="1" thickBot="1">
      <c r="A52" s="98"/>
      <c r="B52" s="98"/>
      <c r="C52" s="30" t="s">
        <v>34</v>
      </c>
      <c r="D52" s="52" t="s">
        <v>150</v>
      </c>
      <c r="E52" s="35" t="e">
        <f t="shared" si="3"/>
        <v>#DIV/0!</v>
      </c>
      <c r="F52" s="36" t="e">
        <f t="shared" si="4"/>
        <v>#DIV/0!</v>
      </c>
      <c r="G52" s="35" t="e">
        <f t="shared" si="5"/>
        <v>#DIV/0!</v>
      </c>
      <c r="H52" s="19"/>
      <c r="I52" s="75"/>
      <c r="J52" s="76"/>
      <c r="K52" s="76"/>
      <c r="L52" s="8"/>
      <c r="M52" s="714"/>
    </row>
    <row r="53" spans="1:13" ht="15" customHeight="1">
      <c r="A53" s="98"/>
      <c r="B53" s="98"/>
      <c r="C53" s="29" t="s">
        <v>35</v>
      </c>
      <c r="D53" s="53" t="s">
        <v>48</v>
      </c>
      <c r="E53" s="26" t="e">
        <f>G36-F36</f>
        <v>#DIV/0!</v>
      </c>
      <c r="F53" s="34" t="e">
        <f t="shared" si="4"/>
        <v>#DIV/0!</v>
      </c>
      <c r="G53" s="26" t="e">
        <f t="shared" si="5"/>
        <v>#DIV/0!</v>
      </c>
      <c r="H53" s="19"/>
      <c r="I53" s="75"/>
      <c r="J53" s="76"/>
      <c r="K53" s="76"/>
      <c r="L53" s="8"/>
      <c r="M53" s="714"/>
    </row>
    <row r="54" spans="1:13" ht="15" customHeight="1">
      <c r="A54" s="98"/>
      <c r="B54" s="98"/>
      <c r="C54" s="29" t="s">
        <v>36</v>
      </c>
      <c r="D54" s="54" t="s">
        <v>152</v>
      </c>
      <c r="E54" s="26" t="e">
        <f t="shared" ref="E54:E59" si="6">G37-F37</f>
        <v>#DIV/0!</v>
      </c>
      <c r="F54" s="27" t="e">
        <f t="shared" si="4"/>
        <v>#DIV/0!</v>
      </c>
      <c r="G54" s="26" t="e">
        <f t="shared" si="5"/>
        <v>#DIV/0!</v>
      </c>
      <c r="H54" s="19"/>
      <c r="I54" s="75"/>
      <c r="J54" s="76"/>
      <c r="K54" s="76"/>
      <c r="L54" s="8"/>
      <c r="M54" s="714"/>
    </row>
    <row r="55" spans="1:13" ht="15" customHeight="1">
      <c r="A55" s="98"/>
      <c r="B55" s="98"/>
      <c r="C55" s="29" t="s">
        <v>37</v>
      </c>
      <c r="D55" s="54" t="s">
        <v>153</v>
      </c>
      <c r="E55" s="26" t="e">
        <f t="shared" si="6"/>
        <v>#DIV/0!</v>
      </c>
      <c r="F55" s="27" t="e">
        <f t="shared" si="4"/>
        <v>#DIV/0!</v>
      </c>
      <c r="G55" s="26" t="e">
        <f t="shared" si="5"/>
        <v>#DIV/0!</v>
      </c>
      <c r="H55" s="19"/>
      <c r="I55" s="75"/>
      <c r="J55" s="76"/>
      <c r="K55" s="76"/>
      <c r="L55" s="8"/>
      <c r="M55" s="714"/>
    </row>
    <row r="56" spans="1:13" ht="15" customHeight="1">
      <c r="A56" s="98"/>
      <c r="B56" s="98"/>
      <c r="C56" s="29" t="s">
        <v>38</v>
      </c>
      <c r="D56" s="54" t="s">
        <v>154</v>
      </c>
      <c r="E56" s="26" t="e">
        <f t="shared" si="6"/>
        <v>#DIV/0!</v>
      </c>
      <c r="F56" s="27" t="e">
        <f t="shared" si="4"/>
        <v>#DIV/0!</v>
      </c>
      <c r="G56" s="26" t="e">
        <f t="shared" si="5"/>
        <v>#DIV/0!</v>
      </c>
      <c r="H56" s="19"/>
      <c r="I56" s="75"/>
      <c r="J56" s="76"/>
      <c r="K56" s="76"/>
      <c r="L56" s="8"/>
      <c r="M56" s="714"/>
    </row>
    <row r="57" spans="1:13" ht="15" customHeight="1">
      <c r="A57" s="98"/>
      <c r="B57" s="98"/>
      <c r="C57" s="29" t="s">
        <v>39</v>
      </c>
      <c r="D57" s="54" t="s">
        <v>155</v>
      </c>
      <c r="E57" s="26" t="e">
        <f t="shared" si="6"/>
        <v>#DIV/0!</v>
      </c>
      <c r="F57" s="27" t="e">
        <f t="shared" si="4"/>
        <v>#DIV/0!</v>
      </c>
      <c r="G57" s="26" t="e">
        <f t="shared" si="5"/>
        <v>#DIV/0!</v>
      </c>
      <c r="H57" s="19"/>
      <c r="I57" s="75"/>
      <c r="J57" s="76"/>
      <c r="K57" s="76"/>
      <c r="L57" s="8"/>
      <c r="M57" s="714"/>
    </row>
    <row r="58" spans="1:13" ht="15" customHeight="1">
      <c r="A58" s="98"/>
      <c r="B58" s="98"/>
      <c r="C58" s="29" t="s">
        <v>40</v>
      </c>
      <c r="D58" s="54" t="s">
        <v>156</v>
      </c>
      <c r="E58" s="26" t="e">
        <f t="shared" si="6"/>
        <v>#DIV/0!</v>
      </c>
      <c r="F58" s="27" t="e">
        <f t="shared" si="4"/>
        <v>#DIV/0!</v>
      </c>
      <c r="G58" s="26" t="e">
        <f t="shared" si="5"/>
        <v>#DIV/0!</v>
      </c>
      <c r="H58" s="19"/>
      <c r="I58" s="75"/>
      <c r="J58" s="76"/>
      <c r="K58" s="76"/>
      <c r="L58" s="8"/>
      <c r="M58" s="714"/>
    </row>
    <row r="59" spans="1:13" ht="15" customHeight="1">
      <c r="A59" s="98"/>
      <c r="B59" s="98"/>
      <c r="C59" s="29" t="s">
        <v>41</v>
      </c>
      <c r="D59" s="54" t="s">
        <v>157</v>
      </c>
      <c r="E59" s="26" t="e">
        <f t="shared" si="6"/>
        <v>#DIV/0!</v>
      </c>
      <c r="F59" s="27" t="e">
        <f t="shared" si="4"/>
        <v>#DIV/0!</v>
      </c>
      <c r="G59" s="26" t="e">
        <f t="shared" si="5"/>
        <v>#DIV/0!</v>
      </c>
      <c r="H59" s="19"/>
      <c r="I59" s="75"/>
      <c r="J59" s="76"/>
      <c r="K59" s="76"/>
      <c r="L59" s="8"/>
      <c r="M59" s="714"/>
    </row>
    <row r="60" spans="1:13" ht="15" customHeight="1">
      <c r="A60" s="98"/>
      <c r="B60" s="98"/>
      <c r="C60" s="75"/>
      <c r="D60" s="75"/>
      <c r="E60" s="75"/>
      <c r="F60" s="75"/>
      <c r="G60" s="19"/>
      <c r="H60" s="19"/>
      <c r="I60" s="19"/>
      <c r="J60" s="99"/>
      <c r="K60" s="99"/>
      <c r="M60" s="714"/>
    </row>
    <row r="61" spans="1:13" ht="15.75" customHeight="1">
      <c r="A61" s="98"/>
      <c r="B61" s="98"/>
      <c r="C61" s="107" t="s">
        <v>22</v>
      </c>
      <c r="D61" s="75"/>
      <c r="E61" s="75"/>
      <c r="F61" s="75"/>
      <c r="G61" s="19"/>
      <c r="H61" s="19"/>
      <c r="I61" s="19"/>
      <c r="J61" s="99"/>
      <c r="K61" s="99"/>
      <c r="M61" s="714"/>
    </row>
    <row r="62" spans="1:13" ht="15" customHeight="1">
      <c r="A62" s="98"/>
      <c r="B62" s="98"/>
      <c r="C62" s="75"/>
      <c r="D62" s="75"/>
      <c r="E62" s="75"/>
      <c r="F62" s="75"/>
      <c r="G62" s="19"/>
      <c r="H62" s="19"/>
      <c r="I62" s="19"/>
      <c r="J62" s="99"/>
      <c r="K62" s="99"/>
      <c r="M62" s="714"/>
    </row>
    <row r="63" spans="1:13" ht="15" customHeight="1">
      <c r="A63" s="98"/>
      <c r="B63" s="98"/>
      <c r="C63" s="75"/>
      <c r="D63" s="75"/>
      <c r="E63" s="75"/>
      <c r="F63" s="75"/>
      <c r="G63" s="19"/>
      <c r="H63" s="19"/>
      <c r="I63" s="19"/>
      <c r="J63" s="99"/>
      <c r="K63" s="99"/>
      <c r="M63" s="714"/>
    </row>
    <row r="64" spans="1:13" ht="15" customHeight="1">
      <c r="A64" s="98"/>
      <c r="B64" s="98"/>
      <c r="C64" s="75"/>
      <c r="D64" s="75"/>
      <c r="E64" s="75"/>
      <c r="F64" s="75"/>
      <c r="G64" s="19"/>
      <c r="H64" s="19"/>
      <c r="I64" s="19"/>
      <c r="J64" s="99"/>
      <c r="K64" s="99"/>
      <c r="M64" s="714"/>
    </row>
    <row r="65" spans="1:14" ht="15" customHeight="1">
      <c r="A65" s="98"/>
      <c r="B65" s="98"/>
      <c r="C65" s="75"/>
      <c r="D65" s="75"/>
      <c r="E65" s="75"/>
      <c r="F65" s="75"/>
      <c r="G65" s="19"/>
      <c r="H65" s="19"/>
      <c r="I65" s="19"/>
      <c r="J65" s="99"/>
      <c r="K65" s="99"/>
      <c r="M65" s="714"/>
    </row>
    <row r="66" spans="1:14" ht="15" customHeight="1">
      <c r="A66" s="98"/>
      <c r="B66" s="98"/>
      <c r="C66" s="75"/>
      <c r="D66" s="75"/>
      <c r="E66" s="75"/>
      <c r="F66" s="75"/>
      <c r="G66" s="19"/>
      <c r="H66" s="19"/>
      <c r="I66" s="19"/>
      <c r="J66" s="99"/>
      <c r="K66" s="99"/>
      <c r="M66" s="714"/>
    </row>
    <row r="67" spans="1:14" ht="15" customHeight="1">
      <c r="A67" s="98"/>
      <c r="B67" s="98"/>
      <c r="C67" s="75"/>
      <c r="D67" s="75"/>
      <c r="E67" s="75"/>
      <c r="F67" s="75"/>
      <c r="G67" s="19"/>
      <c r="H67" s="19"/>
      <c r="I67" s="19"/>
      <c r="J67" s="99"/>
      <c r="K67" s="99"/>
      <c r="M67" s="714"/>
    </row>
    <row r="68" spans="1:14" ht="15" customHeight="1">
      <c r="A68" s="98"/>
      <c r="B68" s="98"/>
      <c r="C68" s="75"/>
      <c r="D68" s="75"/>
      <c r="E68" s="75"/>
      <c r="F68" s="75"/>
      <c r="G68" s="19"/>
      <c r="H68" s="19"/>
      <c r="I68" s="19"/>
      <c r="J68" s="99"/>
      <c r="K68" s="99"/>
      <c r="M68" s="714"/>
    </row>
    <row r="69" spans="1:14" ht="15" customHeight="1">
      <c r="A69" s="98"/>
      <c r="B69" s="98"/>
      <c r="C69" s="75"/>
      <c r="D69" s="75"/>
      <c r="E69" s="75"/>
      <c r="F69" s="75"/>
      <c r="G69" s="19"/>
      <c r="H69" s="19"/>
      <c r="I69" s="19"/>
      <c r="J69" s="99"/>
      <c r="K69" s="99"/>
      <c r="M69" s="714"/>
    </row>
    <row r="70" spans="1:14" ht="15" customHeight="1">
      <c r="A70" s="98"/>
      <c r="B70" s="98"/>
      <c r="C70" s="75"/>
      <c r="D70" s="75"/>
      <c r="E70" s="75"/>
      <c r="F70" s="75"/>
      <c r="G70" s="19"/>
      <c r="H70" s="19"/>
      <c r="I70" s="19"/>
      <c r="J70" s="99"/>
      <c r="K70" s="99"/>
      <c r="M70" s="714"/>
    </row>
    <row r="71" spans="1:14" ht="15" customHeight="1">
      <c r="A71" s="98"/>
      <c r="B71" s="98"/>
      <c r="C71" s="75"/>
      <c r="D71" s="75"/>
      <c r="E71" s="75"/>
      <c r="F71" s="75"/>
      <c r="G71" s="19"/>
      <c r="H71" s="19"/>
      <c r="I71" s="19"/>
      <c r="J71" s="99"/>
      <c r="K71" s="99"/>
      <c r="M71" s="714"/>
    </row>
    <row r="72" spans="1:14" ht="15" customHeight="1" thickBot="1">
      <c r="A72" s="98"/>
      <c r="B72" s="108"/>
      <c r="C72" s="109"/>
      <c r="D72" s="109"/>
      <c r="E72" s="109"/>
      <c r="F72" s="109"/>
      <c r="G72" s="110"/>
      <c r="H72" s="110"/>
      <c r="I72" s="110"/>
      <c r="J72" s="111"/>
      <c r="K72" s="99"/>
      <c r="M72" s="715"/>
    </row>
    <row r="73" spans="1:14">
      <c r="A73" s="98"/>
      <c r="B73" s="75"/>
      <c r="C73" s="75"/>
      <c r="D73" s="75"/>
      <c r="E73" s="75"/>
      <c r="F73" s="75"/>
      <c r="G73" s="19"/>
      <c r="H73" s="19"/>
      <c r="I73" s="19"/>
      <c r="J73" s="143"/>
      <c r="K73" s="144"/>
      <c r="L73" s="44"/>
    </row>
    <row r="74" spans="1:14" ht="15.75">
      <c r="A74" s="98"/>
      <c r="B74" s="75"/>
      <c r="C74" s="611" t="s">
        <v>23</v>
      </c>
      <c r="D74" s="611"/>
      <c r="E74" s="75"/>
      <c r="F74" s="75"/>
      <c r="G74" s="19"/>
      <c r="H74" s="19"/>
      <c r="I74" s="19"/>
      <c r="J74" s="145"/>
      <c r="K74" s="146"/>
      <c r="L74" s="46"/>
    </row>
    <row r="75" spans="1:14" ht="15.75">
      <c r="A75" s="98"/>
      <c r="B75" s="75"/>
      <c r="C75" s="462" t="s">
        <v>392</v>
      </c>
      <c r="D75" s="47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750" t="s">
        <v>393</v>
      </c>
      <c r="D77" s="750"/>
      <c r="E77" s="750"/>
      <c r="F77" s="750"/>
      <c r="G77" s="750"/>
      <c r="H77" s="750"/>
      <c r="I77" s="750"/>
      <c r="J77" s="149"/>
      <c r="K77" s="150"/>
      <c r="L77" s="45"/>
      <c r="N77" s="8"/>
    </row>
    <row r="78" spans="1:14" s="55" customFormat="1" ht="49.5" customHeight="1">
      <c r="A78" s="147"/>
      <c r="B78" s="148">
        <v>2</v>
      </c>
      <c r="C78" s="750" t="s">
        <v>83</v>
      </c>
      <c r="D78" s="750"/>
      <c r="E78" s="750"/>
      <c r="F78" s="750"/>
      <c r="G78" s="750"/>
      <c r="H78" s="750"/>
      <c r="I78" s="750"/>
      <c r="J78" s="149"/>
      <c r="K78" s="150"/>
      <c r="L78" s="45"/>
      <c r="N78" s="8"/>
    </row>
    <row r="79" spans="1:14" s="55" customFormat="1" ht="19.5" customHeight="1">
      <c r="A79" s="147"/>
      <c r="B79" s="148">
        <v>3</v>
      </c>
      <c r="C79" s="750" t="s">
        <v>49</v>
      </c>
      <c r="D79" s="750"/>
      <c r="E79" s="750"/>
      <c r="F79" s="750"/>
      <c r="G79" s="750"/>
      <c r="H79" s="750"/>
      <c r="I79" s="750"/>
      <c r="J79" s="149"/>
      <c r="K79" s="150"/>
      <c r="L79" s="45"/>
    </row>
    <row r="80" spans="1:14" s="55" customFormat="1" ht="19.5" customHeight="1">
      <c r="A80" s="147"/>
      <c r="B80" s="148">
        <v>4</v>
      </c>
      <c r="C80" s="750" t="s">
        <v>336</v>
      </c>
      <c r="D80" s="750"/>
      <c r="E80" s="750"/>
      <c r="F80" s="750"/>
      <c r="G80" s="750"/>
      <c r="H80" s="750"/>
      <c r="I80" s="750"/>
      <c r="J80" s="149"/>
      <c r="K80" s="150"/>
      <c r="L80" s="45"/>
    </row>
    <row r="81" spans="1:14" s="24" customFormat="1" ht="19.5" customHeight="1">
      <c r="A81" s="100"/>
      <c r="B81" s="148">
        <v>5</v>
      </c>
      <c r="C81" s="750" t="s">
        <v>159</v>
      </c>
      <c r="D81" s="750"/>
      <c r="E81" s="750"/>
      <c r="F81" s="750"/>
      <c r="G81" s="750"/>
      <c r="H81" s="750"/>
      <c r="I81" s="750"/>
      <c r="J81" s="151"/>
      <c r="K81" s="152"/>
      <c r="L81" s="56"/>
      <c r="N81" s="55"/>
    </row>
    <row r="82" spans="1:14" s="24" customFormat="1" ht="19.5" customHeight="1">
      <c r="A82" s="100"/>
      <c r="B82" s="148">
        <v>6</v>
      </c>
      <c r="C82" s="750" t="s">
        <v>158</v>
      </c>
      <c r="D82" s="750"/>
      <c r="E82" s="750"/>
      <c r="F82" s="750"/>
      <c r="G82" s="750"/>
      <c r="H82" s="750"/>
      <c r="I82" s="750"/>
      <c r="J82" s="151"/>
      <c r="K82" s="152"/>
      <c r="L82" s="56"/>
      <c r="N82" s="55"/>
    </row>
    <row r="83" spans="1:14" s="24" customFormat="1" ht="52.5" customHeight="1">
      <c r="A83" s="100"/>
      <c r="B83" s="148">
        <v>7</v>
      </c>
      <c r="C83" s="750" t="s">
        <v>163</v>
      </c>
      <c r="D83" s="750"/>
      <c r="E83" s="750"/>
      <c r="F83" s="750"/>
      <c r="G83" s="750"/>
      <c r="H83" s="750"/>
      <c r="I83" s="750"/>
      <c r="J83" s="151"/>
      <c r="K83" s="152"/>
      <c r="L83" s="56"/>
    </row>
    <row r="84" spans="1:14" s="24" customFormat="1" ht="22.5" customHeight="1" thickBot="1">
      <c r="A84" s="153"/>
      <c r="B84" s="154"/>
      <c r="C84" s="751"/>
      <c r="D84" s="751"/>
      <c r="E84" s="751"/>
      <c r="F84" s="751"/>
      <c r="G84" s="751"/>
      <c r="H84" s="751"/>
      <c r="I84" s="751"/>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709"/>
      <c r="D86" s="709"/>
      <c r="E86" s="709"/>
      <c r="F86" s="709"/>
      <c r="G86" s="709"/>
      <c r="H86" s="709"/>
      <c r="I86" s="709"/>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C2:I2"/>
    <mergeCell ref="C4:I4"/>
    <mergeCell ref="C5:I5"/>
    <mergeCell ref="M6:M14"/>
    <mergeCell ref="C7:G7"/>
    <mergeCell ref="C8:D8"/>
    <mergeCell ref="E8:G8"/>
    <mergeCell ref="C9:D9"/>
    <mergeCell ref="E9:G9"/>
    <mergeCell ref="C10:D10"/>
    <mergeCell ref="E10:G10"/>
    <mergeCell ref="C13:I13"/>
    <mergeCell ref="I18:I19"/>
    <mergeCell ref="M18:M72"/>
    <mergeCell ref="C45:F45"/>
    <mergeCell ref="G45:H45"/>
    <mergeCell ref="C46:F46"/>
    <mergeCell ref="C82:I82"/>
    <mergeCell ref="C83:I83"/>
    <mergeCell ref="C84:I84"/>
    <mergeCell ref="C86:I86"/>
    <mergeCell ref="C74:D74"/>
    <mergeCell ref="C77:I77"/>
    <mergeCell ref="C78:I78"/>
    <mergeCell ref="C79:I79"/>
    <mergeCell ref="C80:I80"/>
    <mergeCell ref="C81:I81"/>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view="pageBreakPreview" topLeftCell="A19" zoomScale="55" zoomScaleNormal="85" zoomScaleSheetLayoutView="55" workbookViewId="0">
      <selection activeCell="I9" sqref="I9"/>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767" t="s">
        <v>62</v>
      </c>
      <c r="E2" s="767"/>
      <c r="F2" s="767"/>
      <c r="G2" s="767"/>
      <c r="H2" s="767"/>
      <c r="I2" s="767"/>
      <c r="J2" s="767"/>
      <c r="K2" s="350"/>
    </row>
    <row r="3" spans="1:13">
      <c r="B3" s="351"/>
      <c r="C3" s="343"/>
      <c r="D3" s="344"/>
      <c r="E3" s="345"/>
      <c r="F3" s="345"/>
      <c r="G3" s="343"/>
      <c r="H3" s="345"/>
      <c r="I3" s="345"/>
      <c r="J3" s="346"/>
      <c r="K3" s="352"/>
    </row>
    <row r="4" spans="1:13" ht="16.5" thickBot="1">
      <c r="B4" s="351"/>
      <c r="C4" s="343"/>
      <c r="D4" s="770" t="s">
        <v>63</v>
      </c>
      <c r="E4" s="770"/>
      <c r="F4" s="770"/>
      <c r="G4" s="770"/>
      <c r="H4" s="770"/>
      <c r="I4" s="770"/>
      <c r="J4" s="770"/>
      <c r="K4" s="352"/>
    </row>
    <row r="5" spans="1:13" ht="18" customHeight="1">
      <c r="B5" s="351"/>
      <c r="C5" s="343"/>
      <c r="D5" s="770" t="s">
        <v>372</v>
      </c>
      <c r="E5" s="770"/>
      <c r="F5" s="770"/>
      <c r="G5" s="770"/>
      <c r="H5" s="770"/>
      <c r="I5" s="770"/>
      <c r="J5" s="770"/>
      <c r="K5" s="352"/>
      <c r="M5" s="771" t="s">
        <v>316</v>
      </c>
    </row>
    <row r="6" spans="1:13">
      <c r="B6" s="351"/>
      <c r="C6" s="343"/>
      <c r="D6" s="353"/>
      <c r="E6" s="353"/>
      <c r="F6" s="353"/>
      <c r="G6" s="353"/>
      <c r="H6" s="354"/>
      <c r="I6" s="354"/>
      <c r="J6" s="346"/>
      <c r="K6" s="352"/>
      <c r="M6" s="772"/>
    </row>
    <row r="7" spans="1:13">
      <c r="B7" s="351"/>
      <c r="C7" s="774" t="s">
        <v>201</v>
      </c>
      <c r="D7" s="774"/>
      <c r="E7" s="774"/>
      <c r="F7" s="774"/>
      <c r="G7" s="774"/>
      <c r="H7" s="774"/>
      <c r="I7" s="774"/>
      <c r="J7" s="774"/>
      <c r="K7" s="352"/>
      <c r="M7" s="772"/>
    </row>
    <row r="8" spans="1:13">
      <c r="B8" s="351"/>
      <c r="C8" s="343"/>
      <c r="D8" s="344"/>
      <c r="E8" s="345"/>
      <c r="F8" s="345"/>
      <c r="G8" s="343"/>
      <c r="H8" s="345"/>
      <c r="I8" s="345"/>
      <c r="J8" s="346"/>
      <c r="K8" s="352"/>
      <c r="M8" s="772"/>
    </row>
    <row r="9" spans="1:13">
      <c r="B9" s="351"/>
      <c r="C9" s="343"/>
      <c r="D9" s="775" t="s">
        <v>88</v>
      </c>
      <c r="E9" s="775"/>
      <c r="F9" s="775"/>
      <c r="G9" s="775"/>
      <c r="H9" s="775"/>
      <c r="I9" s="345"/>
      <c r="J9" s="346"/>
      <c r="K9" s="352"/>
      <c r="M9" s="772"/>
    </row>
    <row r="10" spans="1:13">
      <c r="B10" s="351"/>
      <c r="C10" s="343"/>
      <c r="D10" s="355" t="s">
        <v>89</v>
      </c>
      <c r="E10" s="776"/>
      <c r="F10" s="776"/>
      <c r="G10" s="776"/>
      <c r="H10" s="776"/>
      <c r="I10" s="345"/>
      <c r="J10" s="346"/>
      <c r="K10" s="352"/>
      <c r="M10" s="772"/>
    </row>
    <row r="11" spans="1:13">
      <c r="B11" s="351"/>
      <c r="C11" s="343"/>
      <c r="D11" s="355" t="s">
        <v>91</v>
      </c>
      <c r="E11" s="776"/>
      <c r="F11" s="776"/>
      <c r="G11" s="776"/>
      <c r="H11" s="776"/>
      <c r="I11" s="345"/>
      <c r="J11" s="346"/>
      <c r="K11" s="352"/>
      <c r="M11" s="772"/>
    </row>
    <row r="12" spans="1:13" ht="16.5" thickBot="1">
      <c r="B12" s="351"/>
      <c r="C12" s="343"/>
      <c r="D12" s="356" t="s">
        <v>90</v>
      </c>
      <c r="E12" s="776"/>
      <c r="F12" s="776"/>
      <c r="G12" s="776"/>
      <c r="H12" s="776"/>
      <c r="I12" s="345"/>
      <c r="J12" s="346"/>
      <c r="K12" s="352"/>
      <c r="M12" s="773"/>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81" t="s">
        <v>87</v>
      </c>
      <c r="F15" s="782"/>
      <c r="G15" s="782"/>
      <c r="H15" s="782"/>
      <c r="I15" s="783"/>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68" t="s">
        <v>358</v>
      </c>
    </row>
    <row r="17" spans="2:15" s="357" customFormat="1" ht="47.25" customHeight="1">
      <c r="B17" s="358"/>
      <c r="C17" s="359"/>
      <c r="D17" s="366" t="s">
        <v>44</v>
      </c>
      <c r="E17" s="367"/>
      <c r="F17" s="367"/>
      <c r="G17" s="368"/>
      <c r="H17" s="367"/>
      <c r="I17" s="367"/>
      <c r="J17" s="369">
        <f>SUM(E17:I17)</f>
        <v>0</v>
      </c>
      <c r="K17" s="365"/>
      <c r="M17" s="769"/>
    </row>
    <row r="18" spans="2:15" ht="60" customHeight="1" thickBot="1">
      <c r="B18" s="351"/>
      <c r="C18" s="343"/>
      <c r="D18" s="370" t="s">
        <v>302</v>
      </c>
      <c r="E18" s="371"/>
      <c r="F18" s="371"/>
      <c r="G18" s="372"/>
      <c r="H18" s="371"/>
      <c r="I18" s="371"/>
      <c r="J18" s="373">
        <f>SUM(E18:I18)</f>
        <v>0</v>
      </c>
      <c r="K18" s="352"/>
      <c r="M18" s="769"/>
    </row>
    <row r="19" spans="2:15" ht="86.25" customHeight="1" thickBot="1">
      <c r="B19" s="351"/>
      <c r="C19" s="343"/>
      <c r="D19" s="453" t="s">
        <v>303</v>
      </c>
      <c r="E19" s="777"/>
      <c r="F19" s="778"/>
      <c r="G19" s="778"/>
      <c r="H19" s="778"/>
      <c r="I19" s="778"/>
      <c r="J19" s="779"/>
      <c r="K19" s="352"/>
      <c r="M19" s="769"/>
    </row>
    <row r="20" spans="2:15" ht="16.5" thickBot="1">
      <c r="B20" s="351"/>
      <c r="C20" s="343"/>
      <c r="D20" s="344"/>
      <c r="E20" s="345"/>
      <c r="F20" s="345"/>
      <c r="G20" s="343"/>
      <c r="H20" s="345"/>
      <c r="I20" s="345"/>
      <c r="J20" s="346"/>
      <c r="K20" s="352"/>
      <c r="M20" s="769"/>
    </row>
    <row r="21" spans="2:15" ht="42" customHeight="1" thickBot="1">
      <c r="B21" s="351"/>
      <c r="C21" s="343"/>
      <c r="D21" s="452" t="s">
        <v>322</v>
      </c>
      <c r="E21" s="777"/>
      <c r="F21" s="778"/>
      <c r="G21" s="778"/>
      <c r="H21" s="778"/>
      <c r="I21" s="778"/>
      <c r="J21" s="779"/>
      <c r="K21" s="352"/>
      <c r="M21" s="769"/>
    </row>
    <row r="22" spans="2:15" ht="16.5" thickBot="1">
      <c r="B22" s="351"/>
      <c r="C22" s="343"/>
      <c r="D22" s="344"/>
      <c r="E22" s="345"/>
      <c r="F22" s="345"/>
      <c r="G22" s="343"/>
      <c r="H22" s="345"/>
      <c r="I22" s="345"/>
      <c r="J22" s="346"/>
      <c r="K22" s="352"/>
      <c r="M22" s="769"/>
    </row>
    <row r="23" spans="2:15" s="357" customFormat="1" ht="16.5" customHeight="1" thickBot="1">
      <c r="B23" s="358"/>
      <c r="C23" s="359"/>
      <c r="D23" s="374"/>
      <c r="E23" s="784" t="s">
        <v>87</v>
      </c>
      <c r="F23" s="785"/>
      <c r="G23" s="785"/>
      <c r="H23" s="785"/>
      <c r="I23" s="786"/>
      <c r="J23" s="375"/>
      <c r="K23" s="365"/>
      <c r="M23" s="769"/>
    </row>
    <row r="24" spans="2:15" s="378" customFormat="1" ht="89.25" customHeight="1" thickBot="1">
      <c r="B24" s="376"/>
      <c r="C24" s="787"/>
      <c r="D24" s="788"/>
      <c r="E24" s="362" t="s">
        <v>84</v>
      </c>
      <c r="F24" s="361" t="s">
        <v>85</v>
      </c>
      <c r="G24" s="361" t="s">
        <v>59</v>
      </c>
      <c r="H24" s="361" t="s">
        <v>305</v>
      </c>
      <c r="I24" s="363" t="s">
        <v>175</v>
      </c>
      <c r="J24" s="364" t="s">
        <v>30</v>
      </c>
      <c r="K24" s="377"/>
      <c r="M24" s="769"/>
    </row>
    <row r="25" spans="2:15" s="385" customFormat="1" ht="49.5" customHeight="1" thickBot="1">
      <c r="B25" s="379"/>
      <c r="C25" s="789" t="s">
        <v>164</v>
      </c>
      <c r="D25" s="790"/>
      <c r="E25" s="380"/>
      <c r="F25" s="381"/>
      <c r="G25" s="382"/>
      <c r="H25" s="381"/>
      <c r="I25" s="381"/>
      <c r="J25" s="383">
        <f t="shared" ref="J25" si="0">SUM(E25:I25)</f>
        <v>0</v>
      </c>
      <c r="K25" s="384"/>
      <c r="M25" s="769"/>
    </row>
    <row r="26" spans="2:15" s="392" customFormat="1" ht="40.5" customHeight="1">
      <c r="B26" s="386"/>
      <c r="C26" s="791" t="s">
        <v>117</v>
      </c>
      <c r="D26" s="387" t="s">
        <v>118</v>
      </c>
      <c r="E26" s="388"/>
      <c r="F26" s="388"/>
      <c r="G26" s="389"/>
      <c r="H26" s="388"/>
      <c r="I26" s="388"/>
      <c r="J26" s="390">
        <f>SUM(E26:I26)</f>
        <v>0</v>
      </c>
      <c r="K26" s="391"/>
      <c r="M26" s="769"/>
    </row>
    <row r="27" spans="2:15" s="395" customFormat="1" ht="40.5" customHeight="1">
      <c r="B27" s="386"/>
      <c r="C27" s="792"/>
      <c r="D27" s="393" t="s">
        <v>119</v>
      </c>
      <c r="E27" s="367"/>
      <c r="F27" s="367"/>
      <c r="G27" s="368"/>
      <c r="H27" s="367"/>
      <c r="I27" s="367"/>
      <c r="J27" s="369">
        <f t="shared" ref="J27:J29" si="1">SUM(E27:I27)</f>
        <v>0</v>
      </c>
      <c r="K27" s="394"/>
      <c r="M27" s="769"/>
      <c r="O27" s="396"/>
    </row>
    <row r="28" spans="2:15" s="395" customFormat="1" ht="40.5" customHeight="1">
      <c r="B28" s="386"/>
      <c r="C28" s="792"/>
      <c r="D28" s="393" t="s">
        <v>120</v>
      </c>
      <c r="E28" s="367"/>
      <c r="F28" s="367"/>
      <c r="G28" s="368"/>
      <c r="H28" s="367"/>
      <c r="I28" s="367"/>
      <c r="J28" s="369">
        <f t="shared" si="1"/>
        <v>0</v>
      </c>
      <c r="K28" s="394"/>
      <c r="M28" s="769"/>
      <c r="O28" s="396"/>
    </row>
    <row r="29" spans="2:15" s="395" customFormat="1" ht="40.5" customHeight="1">
      <c r="B29" s="386"/>
      <c r="C29" s="792"/>
      <c r="D29" s="397" t="s">
        <v>121</v>
      </c>
      <c r="E29" s="367"/>
      <c r="F29" s="367"/>
      <c r="G29" s="368"/>
      <c r="H29" s="367"/>
      <c r="I29" s="367"/>
      <c r="J29" s="369">
        <f t="shared" si="1"/>
        <v>0</v>
      </c>
      <c r="K29" s="394"/>
      <c r="M29" s="769"/>
      <c r="O29" s="396"/>
    </row>
    <row r="30" spans="2:15" s="395" customFormat="1" ht="40.5" customHeight="1" thickBot="1">
      <c r="B30" s="386"/>
      <c r="C30" s="793"/>
      <c r="D30" s="398" t="s">
        <v>122</v>
      </c>
      <c r="E30" s="399">
        <f t="shared" ref="E30:J30" si="2">SUM(E26:E29)</f>
        <v>0</v>
      </c>
      <c r="F30" s="399">
        <f t="shared" si="2"/>
        <v>0</v>
      </c>
      <c r="G30" s="399">
        <f t="shared" si="2"/>
        <v>0</v>
      </c>
      <c r="H30" s="399">
        <f t="shared" si="2"/>
        <v>0</v>
      </c>
      <c r="I30" s="399">
        <f t="shared" si="2"/>
        <v>0</v>
      </c>
      <c r="J30" s="400">
        <f t="shared" si="2"/>
        <v>0</v>
      </c>
      <c r="K30" s="394"/>
      <c r="M30" s="769"/>
      <c r="O30" s="396"/>
    </row>
    <row r="31" spans="2:15" s="395" customFormat="1" ht="34.5" customHeight="1">
      <c r="B31" s="386"/>
      <c r="C31" s="794" t="s">
        <v>124</v>
      </c>
      <c r="D31" s="401" t="s">
        <v>131</v>
      </c>
      <c r="E31" s="402">
        <f t="shared" ref="E31:J31" si="3">(E25-E30)</f>
        <v>0</v>
      </c>
      <c r="F31" s="402">
        <f t="shared" si="3"/>
        <v>0</v>
      </c>
      <c r="G31" s="402">
        <f t="shared" si="3"/>
        <v>0</v>
      </c>
      <c r="H31" s="402">
        <f t="shared" si="3"/>
        <v>0</v>
      </c>
      <c r="I31" s="402">
        <f t="shared" si="3"/>
        <v>0</v>
      </c>
      <c r="J31" s="403">
        <f t="shared" si="3"/>
        <v>0</v>
      </c>
      <c r="K31" s="394"/>
      <c r="M31" s="769"/>
      <c r="O31" s="396"/>
    </row>
    <row r="32" spans="2:15" s="395" customFormat="1" ht="34.5" customHeight="1">
      <c r="B32" s="386"/>
      <c r="C32" s="795"/>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69"/>
      <c r="O32" s="396"/>
    </row>
    <row r="33" spans="2:15" s="395" customFormat="1" ht="35.25" customHeight="1">
      <c r="B33" s="386"/>
      <c r="C33" s="795"/>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69"/>
      <c r="O33" s="396"/>
    </row>
    <row r="34" spans="2:15" s="395" customFormat="1" ht="35.25" customHeight="1">
      <c r="B34" s="386"/>
      <c r="C34" s="796"/>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69"/>
      <c r="O34" s="396"/>
    </row>
    <row r="35" spans="2:15" s="395" customFormat="1" ht="35.25" customHeight="1" thickBot="1">
      <c r="B35" s="386"/>
      <c r="C35" s="797" t="s">
        <v>130</v>
      </c>
      <c r="D35" s="798"/>
      <c r="E35" s="409" t="e">
        <f>E25/E18</f>
        <v>#DIV/0!</v>
      </c>
      <c r="F35" s="409" t="e">
        <f t="shared" ref="F35:J35" si="7">F25/F18</f>
        <v>#DIV/0!</v>
      </c>
      <c r="G35" s="409" t="e">
        <f t="shared" si="7"/>
        <v>#DIV/0!</v>
      </c>
      <c r="H35" s="409" t="e">
        <f t="shared" si="7"/>
        <v>#DIV/0!</v>
      </c>
      <c r="I35" s="409" t="e">
        <f t="shared" si="7"/>
        <v>#DIV/0!</v>
      </c>
      <c r="J35" s="410" t="e">
        <f t="shared" si="7"/>
        <v>#DIV/0!</v>
      </c>
      <c r="K35" s="394"/>
      <c r="M35" s="769"/>
      <c r="O35" s="396"/>
    </row>
    <row r="36" spans="2:15" s="417" customFormat="1" ht="16.5" thickBot="1">
      <c r="B36" s="411"/>
      <c r="C36" s="412"/>
      <c r="D36" s="413"/>
      <c r="E36" s="414"/>
      <c r="F36" s="414"/>
      <c r="G36" s="415"/>
      <c r="H36" s="414"/>
      <c r="I36" s="414"/>
      <c r="J36" s="346"/>
      <c r="K36" s="416"/>
      <c r="M36" s="769"/>
      <c r="O36" s="418"/>
    </row>
    <row r="37" spans="2:15" s="417" customFormat="1" ht="42" customHeight="1">
      <c r="B37" s="411"/>
      <c r="C37" s="799"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69"/>
      <c r="O37" s="418"/>
    </row>
    <row r="38" spans="2:15" s="417" customFormat="1" ht="151.5" customHeight="1" thickBot="1">
      <c r="B38" s="411"/>
      <c r="C38" s="800"/>
      <c r="D38" s="422" t="s">
        <v>304</v>
      </c>
      <c r="E38" s="801"/>
      <c r="F38" s="802"/>
      <c r="G38" s="802"/>
      <c r="H38" s="802"/>
      <c r="I38" s="802"/>
      <c r="J38" s="803"/>
      <c r="K38" s="416"/>
      <c r="M38" s="769"/>
      <c r="O38" s="418"/>
    </row>
    <row r="39" spans="2:15" s="417" customFormat="1">
      <c r="B39" s="411"/>
      <c r="C39" s="412"/>
      <c r="D39" s="413"/>
      <c r="E39" s="414"/>
      <c r="F39" s="414"/>
      <c r="G39" s="415"/>
      <c r="H39" s="414"/>
      <c r="I39" s="414"/>
      <c r="J39" s="346"/>
      <c r="K39" s="416"/>
      <c r="M39" s="769"/>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04" t="s">
        <v>405</v>
      </c>
      <c r="E41" s="804"/>
      <c r="F41" s="804"/>
      <c r="G41" s="804"/>
      <c r="H41" s="804"/>
      <c r="I41" s="804"/>
      <c r="J41" s="804"/>
      <c r="K41" s="365"/>
      <c r="O41" s="418"/>
    </row>
    <row r="42" spans="2:15" s="357" customFormat="1" ht="31.5" customHeight="1">
      <c r="B42" s="358"/>
      <c r="C42" s="359"/>
      <c r="D42" s="806" t="s">
        <v>406</v>
      </c>
      <c r="E42" s="806"/>
      <c r="F42" s="806"/>
      <c r="G42" s="806"/>
      <c r="H42" s="806"/>
      <c r="I42" s="806"/>
      <c r="J42" s="806"/>
      <c r="K42" s="365"/>
      <c r="O42" s="418"/>
    </row>
    <row r="43" spans="2:15" s="357" customFormat="1" ht="27.75" customHeight="1">
      <c r="B43" s="379"/>
      <c r="C43" s="423"/>
      <c r="D43" s="805" t="s">
        <v>135</v>
      </c>
      <c r="E43" s="805"/>
      <c r="F43" s="805"/>
      <c r="G43" s="805"/>
      <c r="H43" s="805"/>
      <c r="I43" s="805"/>
      <c r="J43" s="805"/>
      <c r="K43" s="365"/>
      <c r="O43" s="418"/>
    </row>
    <row r="44" spans="2:15" s="357" customFormat="1" ht="42.75" customHeight="1">
      <c r="B44" s="379"/>
      <c r="C44" s="423"/>
      <c r="D44" s="805" t="s">
        <v>136</v>
      </c>
      <c r="E44" s="805"/>
      <c r="F44" s="805"/>
      <c r="G44" s="805"/>
      <c r="H44" s="805"/>
      <c r="I44" s="805"/>
      <c r="J44" s="805"/>
      <c r="K44" s="365"/>
    </row>
    <row r="45" spans="2:15" s="385" customFormat="1" thickBot="1">
      <c r="B45" s="424"/>
      <c r="C45" s="425"/>
      <c r="D45" s="780"/>
      <c r="E45" s="780"/>
      <c r="F45" s="780"/>
      <c r="G45" s="780"/>
      <c r="H45" s="780"/>
      <c r="I45" s="780"/>
      <c r="J45" s="780"/>
      <c r="K45" s="426"/>
    </row>
    <row r="46" spans="2:15" s="417" customFormat="1">
      <c r="D46" s="427"/>
      <c r="E46" s="428"/>
      <c r="F46" s="428"/>
      <c r="H46" s="428"/>
      <c r="I46" s="428"/>
      <c r="J46" s="429"/>
    </row>
    <row r="47" spans="2:15">
      <c r="D47" s="492"/>
    </row>
  </sheetData>
  <mergeCells count="26">
    <mergeCell ref="D45:J45"/>
    <mergeCell ref="E15:I15"/>
    <mergeCell ref="E19:J19"/>
    <mergeCell ref="E23:I23"/>
    <mergeCell ref="C24:D24"/>
    <mergeCell ref="C25:D25"/>
    <mergeCell ref="C26:C30"/>
    <mergeCell ref="C31:C34"/>
    <mergeCell ref="C35:D35"/>
    <mergeCell ref="C37:C38"/>
    <mergeCell ref="E38:J38"/>
    <mergeCell ref="D41:J41"/>
    <mergeCell ref="D43:J43"/>
    <mergeCell ref="D44:J44"/>
    <mergeCell ref="D42:J42"/>
    <mergeCell ref="D2:J2"/>
    <mergeCell ref="M16:M39"/>
    <mergeCell ref="D4:J4"/>
    <mergeCell ref="D5:J5"/>
    <mergeCell ref="M5:M12"/>
    <mergeCell ref="C7:J7"/>
    <mergeCell ref="D9:H9"/>
    <mergeCell ref="E10:H10"/>
    <mergeCell ref="E11:H11"/>
    <mergeCell ref="E12:H12"/>
    <mergeCell ref="E21:J21"/>
  </mergeCells>
  <hyperlinks>
    <hyperlink ref="B1" location="Contents!A1" display="Return to Contents"/>
    <hyperlink ref="D42" r:id="rId1" display="https://www.uregni.gov.uk/sites/uregni.gov.uk/files/media-files/REMM%20Retail%20Margin%20Methodology.pdf"/>
  </hyperlinks>
  <pageMargins left="0.70866141732283472" right="0.70866141732283472" top="0.82" bottom="0.61" header="0.31496062992125984" footer="0.31496062992125984"/>
  <pageSetup paperSize="9" scale="41" orientation="portrait" r:id="rId2"/>
  <headerFooter>
    <oddHeader>&amp;R&amp;G</oddHeader>
    <oddFooter>&amp;R&amp;F</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A40" sqref="A40:XFD44"/>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767" t="s">
        <v>62</v>
      </c>
      <c r="E2" s="767"/>
      <c r="F2" s="767"/>
      <c r="G2" s="767"/>
      <c r="H2" s="767"/>
      <c r="I2" s="767"/>
      <c r="J2" s="767"/>
      <c r="K2" s="350"/>
    </row>
    <row r="3" spans="1:13">
      <c r="B3" s="351"/>
      <c r="C3" s="343"/>
      <c r="D3" s="344"/>
      <c r="E3" s="345"/>
      <c r="F3" s="345"/>
      <c r="G3" s="343"/>
      <c r="H3" s="345"/>
      <c r="I3" s="345"/>
      <c r="J3" s="346"/>
      <c r="K3" s="352"/>
    </row>
    <row r="4" spans="1:13" ht="16.5" thickBot="1">
      <c r="B4" s="351"/>
      <c r="C4" s="343"/>
      <c r="D4" s="810" t="s">
        <v>63</v>
      </c>
      <c r="E4" s="810"/>
      <c r="F4" s="810"/>
      <c r="G4" s="810"/>
      <c r="H4" s="810"/>
      <c r="I4" s="810"/>
      <c r="J4" s="810"/>
      <c r="K4" s="352"/>
    </row>
    <row r="5" spans="1:13" ht="18" customHeight="1">
      <c r="B5" s="351"/>
      <c r="C5" s="343"/>
      <c r="D5" s="810" t="s">
        <v>372</v>
      </c>
      <c r="E5" s="810"/>
      <c r="F5" s="810"/>
      <c r="G5" s="810"/>
      <c r="H5" s="810"/>
      <c r="I5" s="810"/>
      <c r="J5" s="810"/>
      <c r="K5" s="352"/>
      <c r="M5" s="771" t="s">
        <v>316</v>
      </c>
    </row>
    <row r="6" spans="1:13">
      <c r="B6" s="351"/>
      <c r="C6" s="343"/>
      <c r="D6" s="353"/>
      <c r="E6" s="353"/>
      <c r="F6" s="353"/>
      <c r="G6" s="353"/>
      <c r="H6" s="354"/>
      <c r="I6" s="354"/>
      <c r="J6" s="346"/>
      <c r="K6" s="352"/>
      <c r="M6" s="772"/>
    </row>
    <row r="7" spans="1:13">
      <c r="B7" s="351"/>
      <c r="C7" s="774" t="s">
        <v>202</v>
      </c>
      <c r="D7" s="774"/>
      <c r="E7" s="774"/>
      <c r="F7" s="774"/>
      <c r="G7" s="774"/>
      <c r="H7" s="774"/>
      <c r="I7" s="774"/>
      <c r="J7" s="774"/>
      <c r="K7" s="352"/>
      <c r="M7" s="772"/>
    </row>
    <row r="8" spans="1:13">
      <c r="B8" s="351"/>
      <c r="C8" s="343"/>
      <c r="D8" s="344"/>
      <c r="E8" s="345"/>
      <c r="F8" s="345"/>
      <c r="G8" s="343"/>
      <c r="H8" s="345"/>
      <c r="I8" s="345"/>
      <c r="J8" s="346"/>
      <c r="K8" s="352"/>
      <c r="M8" s="772"/>
    </row>
    <row r="9" spans="1:13">
      <c r="B9" s="351"/>
      <c r="C9" s="343"/>
      <c r="D9" s="775" t="s">
        <v>88</v>
      </c>
      <c r="E9" s="775"/>
      <c r="F9" s="775"/>
      <c r="G9" s="775"/>
      <c r="H9" s="775"/>
      <c r="I9" s="345"/>
      <c r="J9" s="346"/>
      <c r="K9" s="352"/>
      <c r="M9" s="772"/>
    </row>
    <row r="10" spans="1:13">
      <c r="B10" s="351"/>
      <c r="C10" s="343"/>
      <c r="D10" s="355" t="s">
        <v>89</v>
      </c>
      <c r="E10" s="811"/>
      <c r="F10" s="811"/>
      <c r="G10" s="811"/>
      <c r="H10" s="811"/>
      <c r="I10" s="345"/>
      <c r="J10" s="346"/>
      <c r="K10" s="352"/>
      <c r="M10" s="772"/>
    </row>
    <row r="11" spans="1:13">
      <c r="B11" s="351"/>
      <c r="C11" s="343"/>
      <c r="D11" s="355" t="s">
        <v>91</v>
      </c>
      <c r="E11" s="811"/>
      <c r="F11" s="811"/>
      <c r="G11" s="811"/>
      <c r="H11" s="811"/>
      <c r="I11" s="345"/>
      <c r="J11" s="346"/>
      <c r="K11" s="352"/>
      <c r="M11" s="772"/>
    </row>
    <row r="12" spans="1:13" ht="16.5" thickBot="1">
      <c r="B12" s="351"/>
      <c r="C12" s="343"/>
      <c r="D12" s="356" t="s">
        <v>90</v>
      </c>
      <c r="E12" s="811"/>
      <c r="F12" s="811"/>
      <c r="G12" s="811"/>
      <c r="H12" s="811"/>
      <c r="I12" s="345"/>
      <c r="J12" s="346"/>
      <c r="K12" s="352"/>
      <c r="M12" s="773"/>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81" t="s">
        <v>87</v>
      </c>
      <c r="F15" s="782"/>
      <c r="G15" s="782"/>
      <c r="H15" s="782"/>
      <c r="I15" s="783"/>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68" t="s">
        <v>358</v>
      </c>
    </row>
    <row r="17" spans="2:15" s="357" customFormat="1" ht="48.75" customHeight="1">
      <c r="B17" s="358"/>
      <c r="C17" s="359"/>
      <c r="D17" s="366" t="s">
        <v>44</v>
      </c>
      <c r="E17" s="434"/>
      <c r="F17" s="434"/>
      <c r="G17" s="435"/>
      <c r="H17" s="434"/>
      <c r="I17" s="434"/>
      <c r="J17" s="369">
        <f>SUM(E17:I17)</f>
        <v>0</v>
      </c>
      <c r="K17" s="365"/>
      <c r="M17" s="769"/>
    </row>
    <row r="18" spans="2:15" ht="60" customHeight="1" thickBot="1">
      <c r="B18" s="351"/>
      <c r="C18" s="343"/>
      <c r="D18" s="370" t="s">
        <v>302</v>
      </c>
      <c r="E18" s="436"/>
      <c r="F18" s="436"/>
      <c r="G18" s="437"/>
      <c r="H18" s="436"/>
      <c r="I18" s="436"/>
      <c r="J18" s="373">
        <f>SUM(E18:I18)</f>
        <v>0</v>
      </c>
      <c r="K18" s="352"/>
      <c r="M18" s="769"/>
    </row>
    <row r="19" spans="2:15" ht="86.25" customHeight="1" thickBot="1">
      <c r="B19" s="351"/>
      <c r="C19" s="343"/>
      <c r="D19" s="453" t="s">
        <v>303</v>
      </c>
      <c r="E19" s="807"/>
      <c r="F19" s="808"/>
      <c r="G19" s="808"/>
      <c r="H19" s="808"/>
      <c r="I19" s="808"/>
      <c r="J19" s="809"/>
      <c r="K19" s="352"/>
      <c r="M19" s="769"/>
    </row>
    <row r="20" spans="2:15" ht="16.5" thickBot="1">
      <c r="B20" s="351"/>
      <c r="C20" s="343"/>
      <c r="D20" s="344"/>
      <c r="E20" s="345"/>
      <c r="F20" s="345"/>
      <c r="G20" s="343"/>
      <c r="H20" s="345"/>
      <c r="I20" s="345"/>
      <c r="J20" s="346"/>
      <c r="K20" s="352"/>
      <c r="M20" s="769"/>
    </row>
    <row r="21" spans="2:15" ht="42.75" customHeight="1" thickBot="1">
      <c r="B21" s="351"/>
      <c r="C21" s="343"/>
      <c r="D21" s="452" t="s">
        <v>322</v>
      </c>
      <c r="E21" s="807"/>
      <c r="F21" s="808"/>
      <c r="G21" s="808"/>
      <c r="H21" s="808"/>
      <c r="I21" s="808"/>
      <c r="J21" s="809"/>
      <c r="K21" s="352"/>
      <c r="M21" s="769"/>
    </row>
    <row r="22" spans="2:15" ht="16.5" thickBot="1">
      <c r="B22" s="351"/>
      <c r="C22" s="343"/>
      <c r="D22" s="344"/>
      <c r="E22" s="345"/>
      <c r="F22" s="345"/>
      <c r="G22" s="343"/>
      <c r="H22" s="345"/>
      <c r="I22" s="345"/>
      <c r="J22" s="346"/>
      <c r="K22" s="352"/>
      <c r="M22" s="769"/>
    </row>
    <row r="23" spans="2:15" s="357" customFormat="1" ht="16.5" customHeight="1" thickBot="1">
      <c r="B23" s="358"/>
      <c r="C23" s="359"/>
      <c r="D23" s="374"/>
      <c r="E23" s="784" t="s">
        <v>87</v>
      </c>
      <c r="F23" s="785"/>
      <c r="G23" s="785"/>
      <c r="H23" s="785"/>
      <c r="I23" s="786"/>
      <c r="J23" s="375"/>
      <c r="K23" s="365"/>
      <c r="M23" s="769"/>
    </row>
    <row r="24" spans="2:15" s="378" customFormat="1" ht="89.25" customHeight="1" thickBot="1">
      <c r="B24" s="376"/>
      <c r="C24" s="787"/>
      <c r="D24" s="788"/>
      <c r="E24" s="362" t="s">
        <v>84</v>
      </c>
      <c r="F24" s="361" t="s">
        <v>85</v>
      </c>
      <c r="G24" s="361" t="s">
        <v>59</v>
      </c>
      <c r="H24" s="361" t="s">
        <v>305</v>
      </c>
      <c r="I24" s="363" t="s">
        <v>175</v>
      </c>
      <c r="J24" s="364" t="s">
        <v>30</v>
      </c>
      <c r="K24" s="377"/>
      <c r="M24" s="769"/>
    </row>
    <row r="25" spans="2:15" s="385" customFormat="1" ht="49.5" customHeight="1" thickBot="1">
      <c r="B25" s="379"/>
      <c r="C25" s="789" t="s">
        <v>164</v>
      </c>
      <c r="D25" s="790"/>
      <c r="E25" s="438"/>
      <c r="F25" s="439"/>
      <c r="G25" s="440"/>
      <c r="H25" s="439"/>
      <c r="I25" s="439"/>
      <c r="J25" s="383">
        <f t="shared" ref="J25" si="0">SUM(E25:I25)</f>
        <v>0</v>
      </c>
      <c r="K25" s="384"/>
      <c r="M25" s="769"/>
    </row>
    <row r="26" spans="2:15" s="392" customFormat="1" ht="40.5" customHeight="1">
      <c r="B26" s="386"/>
      <c r="C26" s="791" t="s">
        <v>117</v>
      </c>
      <c r="D26" s="387" t="s">
        <v>118</v>
      </c>
      <c r="E26" s="441"/>
      <c r="F26" s="441"/>
      <c r="G26" s="442"/>
      <c r="H26" s="441"/>
      <c r="I26" s="441"/>
      <c r="J26" s="390">
        <f>SUM(E26:I26)</f>
        <v>0</v>
      </c>
      <c r="K26" s="391"/>
      <c r="M26" s="769"/>
    </row>
    <row r="27" spans="2:15" s="395" customFormat="1" ht="40.5" customHeight="1">
      <c r="B27" s="386"/>
      <c r="C27" s="792"/>
      <c r="D27" s="393" t="s">
        <v>119</v>
      </c>
      <c r="E27" s="434"/>
      <c r="F27" s="434"/>
      <c r="G27" s="435"/>
      <c r="H27" s="434"/>
      <c r="I27" s="434"/>
      <c r="J27" s="369">
        <f t="shared" ref="J27:J29" si="1">SUM(E27:I27)</f>
        <v>0</v>
      </c>
      <c r="K27" s="394"/>
      <c r="M27" s="769"/>
      <c r="O27" s="396"/>
    </row>
    <row r="28" spans="2:15" s="395" customFormat="1" ht="40.5" customHeight="1">
      <c r="B28" s="386"/>
      <c r="C28" s="792"/>
      <c r="D28" s="393" t="s">
        <v>120</v>
      </c>
      <c r="E28" s="434"/>
      <c r="F28" s="434"/>
      <c r="G28" s="435"/>
      <c r="H28" s="434"/>
      <c r="I28" s="434"/>
      <c r="J28" s="369">
        <f t="shared" si="1"/>
        <v>0</v>
      </c>
      <c r="K28" s="394"/>
      <c r="M28" s="769"/>
      <c r="O28" s="396"/>
    </row>
    <row r="29" spans="2:15" s="395" customFormat="1" ht="40.5" customHeight="1">
      <c r="B29" s="386"/>
      <c r="C29" s="792"/>
      <c r="D29" s="397" t="s">
        <v>121</v>
      </c>
      <c r="E29" s="434"/>
      <c r="F29" s="434"/>
      <c r="G29" s="435"/>
      <c r="H29" s="434"/>
      <c r="I29" s="434"/>
      <c r="J29" s="369">
        <f t="shared" si="1"/>
        <v>0</v>
      </c>
      <c r="K29" s="394"/>
      <c r="M29" s="769"/>
      <c r="O29" s="396"/>
    </row>
    <row r="30" spans="2:15" s="395" customFormat="1" ht="40.5" customHeight="1" thickBot="1">
      <c r="B30" s="386"/>
      <c r="C30" s="793"/>
      <c r="D30" s="398" t="s">
        <v>122</v>
      </c>
      <c r="E30" s="399">
        <f t="shared" ref="E30:J30" si="2">SUM(E26:E29)</f>
        <v>0</v>
      </c>
      <c r="F30" s="399">
        <f t="shared" si="2"/>
        <v>0</v>
      </c>
      <c r="G30" s="399">
        <f t="shared" si="2"/>
        <v>0</v>
      </c>
      <c r="H30" s="399">
        <f t="shared" si="2"/>
        <v>0</v>
      </c>
      <c r="I30" s="399">
        <f t="shared" si="2"/>
        <v>0</v>
      </c>
      <c r="J30" s="400">
        <f t="shared" si="2"/>
        <v>0</v>
      </c>
      <c r="K30" s="394"/>
      <c r="M30" s="769"/>
      <c r="O30" s="396"/>
    </row>
    <row r="31" spans="2:15" s="395" customFormat="1" ht="46.5" customHeight="1">
      <c r="B31" s="386"/>
      <c r="C31" s="794" t="s">
        <v>124</v>
      </c>
      <c r="D31" s="401" t="s">
        <v>131</v>
      </c>
      <c r="E31" s="402">
        <f t="shared" ref="E31:J31" si="3">(E25-E30)</f>
        <v>0</v>
      </c>
      <c r="F31" s="402">
        <f t="shared" si="3"/>
        <v>0</v>
      </c>
      <c r="G31" s="402">
        <f t="shared" si="3"/>
        <v>0</v>
      </c>
      <c r="H31" s="402">
        <f t="shared" si="3"/>
        <v>0</v>
      </c>
      <c r="I31" s="402">
        <f t="shared" si="3"/>
        <v>0</v>
      </c>
      <c r="J31" s="403">
        <f t="shared" si="3"/>
        <v>0</v>
      </c>
      <c r="K31" s="394"/>
      <c r="M31" s="769"/>
      <c r="O31" s="396"/>
    </row>
    <row r="32" spans="2:15" s="395" customFormat="1" ht="34.5" customHeight="1">
      <c r="B32" s="386"/>
      <c r="C32" s="795"/>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69"/>
      <c r="O32" s="396"/>
    </row>
    <row r="33" spans="2:15" s="395" customFormat="1" ht="35.25" customHeight="1">
      <c r="B33" s="386"/>
      <c r="C33" s="795"/>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69"/>
      <c r="O33" s="396"/>
    </row>
    <row r="34" spans="2:15" s="395" customFormat="1" ht="35.25" customHeight="1">
      <c r="B34" s="386"/>
      <c r="C34" s="796"/>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69"/>
      <c r="O34" s="396"/>
    </row>
    <row r="35" spans="2:15" s="395" customFormat="1" ht="35.25" customHeight="1" thickBot="1">
      <c r="B35" s="386"/>
      <c r="C35" s="797" t="s">
        <v>130</v>
      </c>
      <c r="D35" s="798"/>
      <c r="E35" s="409" t="e">
        <f>E25/E18</f>
        <v>#DIV/0!</v>
      </c>
      <c r="F35" s="409" t="e">
        <f t="shared" ref="F35:J35" si="7">F25/F18</f>
        <v>#DIV/0!</v>
      </c>
      <c r="G35" s="409" t="e">
        <f t="shared" si="7"/>
        <v>#DIV/0!</v>
      </c>
      <c r="H35" s="409" t="e">
        <f t="shared" si="7"/>
        <v>#DIV/0!</v>
      </c>
      <c r="I35" s="409" t="e">
        <f t="shared" si="7"/>
        <v>#DIV/0!</v>
      </c>
      <c r="J35" s="410" t="e">
        <f t="shared" si="7"/>
        <v>#DIV/0!</v>
      </c>
      <c r="K35" s="394"/>
      <c r="M35" s="769"/>
      <c r="O35" s="396"/>
    </row>
    <row r="36" spans="2:15" s="417" customFormat="1" ht="16.5" thickBot="1">
      <c r="B36" s="411"/>
      <c r="C36" s="412"/>
      <c r="D36" s="413"/>
      <c r="E36" s="414"/>
      <c r="F36" s="414"/>
      <c r="G36" s="415"/>
      <c r="H36" s="414"/>
      <c r="I36" s="414"/>
      <c r="J36" s="346"/>
      <c r="K36" s="416"/>
      <c r="M36" s="769"/>
      <c r="O36" s="418"/>
    </row>
    <row r="37" spans="2:15" s="417" customFormat="1" ht="42" customHeight="1">
      <c r="B37" s="411"/>
      <c r="C37" s="799"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69"/>
      <c r="O37" s="418"/>
    </row>
    <row r="38" spans="2:15" s="417" customFormat="1" ht="151.5" customHeight="1" thickBot="1">
      <c r="B38" s="411"/>
      <c r="C38" s="800"/>
      <c r="D38" s="422" t="s">
        <v>304</v>
      </c>
      <c r="E38" s="812"/>
      <c r="F38" s="813"/>
      <c r="G38" s="813"/>
      <c r="H38" s="813"/>
      <c r="I38" s="813"/>
      <c r="J38" s="814"/>
      <c r="K38" s="416"/>
      <c r="M38" s="769"/>
      <c r="O38" s="418"/>
    </row>
    <row r="39" spans="2:15" s="417" customFormat="1">
      <c r="B39" s="411"/>
      <c r="C39" s="412"/>
      <c r="D39" s="413"/>
      <c r="E39" s="414"/>
      <c r="F39" s="414"/>
      <c r="G39" s="415"/>
      <c r="H39" s="414"/>
      <c r="I39" s="414"/>
      <c r="J39" s="346"/>
      <c r="K39" s="416"/>
      <c r="M39" s="769"/>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04" t="s">
        <v>405</v>
      </c>
      <c r="E41" s="804"/>
      <c r="F41" s="804"/>
      <c r="G41" s="804"/>
      <c r="H41" s="804"/>
      <c r="I41" s="804"/>
      <c r="J41" s="804"/>
      <c r="K41" s="365"/>
      <c r="O41" s="418"/>
    </row>
    <row r="42" spans="2:15" s="357" customFormat="1" ht="31.5" customHeight="1">
      <c r="B42" s="358"/>
      <c r="C42" s="359"/>
      <c r="D42" s="806" t="s">
        <v>406</v>
      </c>
      <c r="E42" s="806"/>
      <c r="F42" s="806"/>
      <c r="G42" s="806"/>
      <c r="H42" s="806"/>
      <c r="I42" s="806"/>
      <c r="J42" s="806"/>
      <c r="K42" s="365"/>
      <c r="O42" s="418"/>
    </row>
    <row r="43" spans="2:15" s="357" customFormat="1" ht="27.75" customHeight="1">
      <c r="B43" s="379"/>
      <c r="C43" s="423"/>
      <c r="D43" s="805" t="s">
        <v>307</v>
      </c>
      <c r="E43" s="805"/>
      <c r="F43" s="805"/>
      <c r="G43" s="805"/>
      <c r="H43" s="805"/>
      <c r="I43" s="805"/>
      <c r="J43" s="805"/>
      <c r="K43" s="365"/>
      <c r="O43" s="418"/>
    </row>
    <row r="44" spans="2:15" s="357" customFormat="1" ht="42.75" customHeight="1">
      <c r="B44" s="379"/>
      <c r="C44" s="423"/>
      <c r="D44" s="805" t="s">
        <v>136</v>
      </c>
      <c r="E44" s="805"/>
      <c r="F44" s="805"/>
      <c r="G44" s="805"/>
      <c r="H44" s="805"/>
      <c r="I44" s="805"/>
      <c r="J44" s="805"/>
      <c r="K44" s="365"/>
    </row>
    <row r="45" spans="2:15" s="385" customFormat="1" thickBot="1">
      <c r="B45" s="424"/>
      <c r="C45" s="425"/>
      <c r="D45" s="780"/>
      <c r="E45" s="780"/>
      <c r="F45" s="780"/>
      <c r="G45" s="780"/>
      <c r="H45" s="780"/>
      <c r="I45" s="780"/>
      <c r="J45" s="780"/>
      <c r="K45" s="426"/>
    </row>
    <row r="46" spans="2:15" s="417" customFormat="1">
      <c r="D46" s="427"/>
      <c r="E46" s="428"/>
      <c r="F46" s="428"/>
      <c r="H46" s="428"/>
      <c r="I46" s="428"/>
      <c r="J46" s="429"/>
    </row>
  </sheetData>
  <mergeCells count="26">
    <mergeCell ref="D45:J45"/>
    <mergeCell ref="E15:I15"/>
    <mergeCell ref="M16:M39"/>
    <mergeCell ref="E19:J19"/>
    <mergeCell ref="E23:I23"/>
    <mergeCell ref="C24:D24"/>
    <mergeCell ref="C25:D25"/>
    <mergeCell ref="C26:C30"/>
    <mergeCell ref="C31:C34"/>
    <mergeCell ref="C35:D35"/>
    <mergeCell ref="C37:C38"/>
    <mergeCell ref="E38:J38"/>
    <mergeCell ref="D41:J41"/>
    <mergeCell ref="D43:J43"/>
    <mergeCell ref="D44:J44"/>
    <mergeCell ref="D42:J42"/>
    <mergeCell ref="E21:J21"/>
    <mergeCell ref="D2:J2"/>
    <mergeCell ref="D4:J4"/>
    <mergeCell ref="D5:J5"/>
    <mergeCell ref="M5:M12"/>
    <mergeCell ref="C7:J7"/>
    <mergeCell ref="D9:H9"/>
    <mergeCell ref="E10:H10"/>
    <mergeCell ref="E11:H11"/>
    <mergeCell ref="E12:H1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55" zoomScaleNormal="85" zoomScaleSheetLayoutView="55" workbookViewId="0">
      <selection activeCell="B1" sqref="B1"/>
    </sheetView>
  </sheetViews>
  <sheetFormatPr defaultColWidth="8.88671875" defaultRowHeight="15.75"/>
  <cols>
    <col min="1" max="1" width="3.44140625" style="347" customWidth="1"/>
    <col min="2" max="2" width="2.77734375" style="347" customWidth="1"/>
    <col min="3" max="3" width="4.88671875" style="347" customWidth="1"/>
    <col min="4" max="4" width="40.109375" style="431" customWidth="1"/>
    <col min="5" max="6" width="17" style="432" customWidth="1"/>
    <col min="7" max="7" width="17" style="347" customWidth="1"/>
    <col min="8" max="9" width="17" style="432" customWidth="1"/>
    <col min="10" max="10" width="17" style="429" customWidth="1"/>
    <col min="11" max="11" width="3.6640625" style="347" customWidth="1"/>
    <col min="12" max="12" width="4.88671875" style="347" customWidth="1"/>
    <col min="13" max="13" width="13.21875" style="347" customWidth="1"/>
    <col min="14" max="16384" width="8.88671875" style="347"/>
  </cols>
  <sheetData>
    <row r="1" spans="1:13" ht="16.5" thickBot="1">
      <c r="A1" s="343"/>
      <c r="B1" s="253" t="s">
        <v>129</v>
      </c>
      <c r="C1" s="343"/>
      <c r="D1" s="344"/>
      <c r="E1" s="345"/>
      <c r="F1" s="345"/>
      <c r="G1" s="343"/>
      <c r="H1" s="345"/>
      <c r="I1" s="345"/>
      <c r="J1" s="346"/>
      <c r="K1" s="343"/>
      <c r="L1" s="343"/>
    </row>
    <row r="2" spans="1:13">
      <c r="B2" s="348"/>
      <c r="C2" s="349"/>
      <c r="D2" s="767" t="s">
        <v>62</v>
      </c>
      <c r="E2" s="767"/>
      <c r="F2" s="767"/>
      <c r="G2" s="767"/>
      <c r="H2" s="767"/>
      <c r="I2" s="767"/>
      <c r="J2" s="767"/>
      <c r="K2" s="350"/>
    </row>
    <row r="3" spans="1:13">
      <c r="B3" s="351"/>
      <c r="C3" s="343"/>
      <c r="D3" s="344"/>
      <c r="E3" s="345"/>
      <c r="F3" s="345"/>
      <c r="G3" s="343"/>
      <c r="H3" s="345"/>
      <c r="I3" s="345"/>
      <c r="J3" s="346"/>
      <c r="K3" s="352"/>
    </row>
    <row r="4" spans="1:13" ht="16.5" thickBot="1">
      <c r="B4" s="351"/>
      <c r="C4" s="343"/>
      <c r="D4" s="821" t="s">
        <v>63</v>
      </c>
      <c r="E4" s="821"/>
      <c r="F4" s="821"/>
      <c r="G4" s="821"/>
      <c r="H4" s="821"/>
      <c r="I4" s="821"/>
      <c r="J4" s="821"/>
      <c r="K4" s="352"/>
    </row>
    <row r="5" spans="1:13" ht="18" customHeight="1">
      <c r="B5" s="351"/>
      <c r="C5" s="343"/>
      <c r="D5" s="821" t="s">
        <v>372</v>
      </c>
      <c r="E5" s="821"/>
      <c r="F5" s="821"/>
      <c r="G5" s="821"/>
      <c r="H5" s="821"/>
      <c r="I5" s="821"/>
      <c r="J5" s="821"/>
      <c r="K5" s="352"/>
      <c r="M5" s="771" t="s">
        <v>316</v>
      </c>
    </row>
    <row r="6" spans="1:13">
      <c r="B6" s="351"/>
      <c r="C6" s="343"/>
      <c r="D6" s="479"/>
      <c r="E6" s="479"/>
      <c r="F6" s="479"/>
      <c r="G6" s="479"/>
      <c r="H6" s="354"/>
      <c r="I6" s="354"/>
      <c r="J6" s="346"/>
      <c r="K6" s="352"/>
      <c r="M6" s="772"/>
    </row>
    <row r="7" spans="1:13">
      <c r="B7" s="351"/>
      <c r="C7" s="774" t="s">
        <v>366</v>
      </c>
      <c r="D7" s="774"/>
      <c r="E7" s="774"/>
      <c r="F7" s="774"/>
      <c r="G7" s="774"/>
      <c r="H7" s="774"/>
      <c r="I7" s="774"/>
      <c r="J7" s="774"/>
      <c r="K7" s="352"/>
      <c r="M7" s="772"/>
    </row>
    <row r="8" spans="1:13">
      <c r="B8" s="351"/>
      <c r="C8" s="343"/>
      <c r="D8" s="344"/>
      <c r="E8" s="345"/>
      <c r="F8" s="345"/>
      <c r="G8" s="343"/>
      <c r="H8" s="345"/>
      <c r="I8" s="345"/>
      <c r="J8" s="346"/>
      <c r="K8" s="352"/>
      <c r="M8" s="772"/>
    </row>
    <row r="9" spans="1:13">
      <c r="B9" s="351"/>
      <c r="C9" s="343"/>
      <c r="D9" s="775" t="s">
        <v>88</v>
      </c>
      <c r="E9" s="775"/>
      <c r="F9" s="775"/>
      <c r="G9" s="775"/>
      <c r="H9" s="775"/>
      <c r="I9" s="345"/>
      <c r="J9" s="346"/>
      <c r="K9" s="352"/>
      <c r="M9" s="772"/>
    </row>
    <row r="10" spans="1:13">
      <c r="B10" s="351"/>
      <c r="C10" s="343"/>
      <c r="D10" s="355" t="s">
        <v>89</v>
      </c>
      <c r="E10" s="822"/>
      <c r="F10" s="822"/>
      <c r="G10" s="822"/>
      <c r="H10" s="822"/>
      <c r="I10" s="345"/>
      <c r="J10" s="346"/>
      <c r="K10" s="352"/>
      <c r="M10" s="772"/>
    </row>
    <row r="11" spans="1:13">
      <c r="B11" s="351"/>
      <c r="C11" s="343"/>
      <c r="D11" s="355" t="s">
        <v>91</v>
      </c>
      <c r="E11" s="822"/>
      <c r="F11" s="822"/>
      <c r="G11" s="822"/>
      <c r="H11" s="822"/>
      <c r="I11" s="345"/>
      <c r="J11" s="346"/>
      <c r="K11" s="352"/>
      <c r="M11" s="772"/>
    </row>
    <row r="12" spans="1:13" ht="16.5" thickBot="1">
      <c r="B12" s="351"/>
      <c r="C12" s="343"/>
      <c r="D12" s="356" t="s">
        <v>90</v>
      </c>
      <c r="E12" s="822"/>
      <c r="F12" s="822"/>
      <c r="G12" s="822"/>
      <c r="H12" s="822"/>
      <c r="I12" s="345"/>
      <c r="J12" s="346"/>
      <c r="K12" s="352"/>
      <c r="M12" s="773"/>
    </row>
    <row r="13" spans="1:13">
      <c r="B13" s="351"/>
      <c r="C13" s="343"/>
      <c r="D13" s="344"/>
      <c r="E13" s="345"/>
      <c r="F13" s="345"/>
      <c r="G13" s="343"/>
      <c r="H13" s="345"/>
      <c r="I13" s="345"/>
      <c r="J13" s="346"/>
      <c r="K13" s="352"/>
    </row>
    <row r="14" spans="1:13" ht="16.5" thickBot="1">
      <c r="B14" s="351"/>
      <c r="C14" s="343"/>
      <c r="D14" s="344"/>
      <c r="E14" s="345"/>
      <c r="F14" s="345"/>
      <c r="G14" s="343"/>
      <c r="H14" s="345"/>
      <c r="I14" s="345"/>
      <c r="J14" s="346"/>
      <c r="K14" s="352"/>
    </row>
    <row r="15" spans="1:13" ht="15" customHeight="1" thickBot="1">
      <c r="B15" s="351"/>
      <c r="C15" s="343"/>
      <c r="D15" s="344"/>
      <c r="E15" s="781" t="s">
        <v>87</v>
      </c>
      <c r="F15" s="782"/>
      <c r="G15" s="782"/>
      <c r="H15" s="782"/>
      <c r="I15" s="783"/>
      <c r="J15" s="346"/>
      <c r="K15" s="352"/>
    </row>
    <row r="16" spans="1:13" s="357" customFormat="1" ht="87.75" customHeight="1" thickBot="1">
      <c r="B16" s="358"/>
      <c r="C16" s="359"/>
      <c r="D16" s="360" t="s">
        <v>86</v>
      </c>
      <c r="E16" s="361" t="s">
        <v>84</v>
      </c>
      <c r="F16" s="361" t="s">
        <v>85</v>
      </c>
      <c r="G16" s="362" t="s">
        <v>59</v>
      </c>
      <c r="H16" s="361" t="s">
        <v>305</v>
      </c>
      <c r="I16" s="363" t="s">
        <v>175</v>
      </c>
      <c r="J16" s="364" t="s">
        <v>30</v>
      </c>
      <c r="K16" s="365"/>
      <c r="M16" s="768" t="s">
        <v>358</v>
      </c>
    </row>
    <row r="17" spans="2:15" s="357" customFormat="1" ht="50.25" customHeight="1">
      <c r="B17" s="358"/>
      <c r="C17" s="359"/>
      <c r="D17" s="366" t="s">
        <v>44</v>
      </c>
      <c r="E17" s="493"/>
      <c r="F17" s="493"/>
      <c r="G17" s="499"/>
      <c r="H17" s="493"/>
      <c r="I17" s="493"/>
      <c r="J17" s="369">
        <f>SUM(E17:I17)</f>
        <v>0</v>
      </c>
      <c r="K17" s="365"/>
      <c r="M17" s="769"/>
    </row>
    <row r="18" spans="2:15" ht="60" customHeight="1" thickBot="1">
      <c r="B18" s="351"/>
      <c r="C18" s="343"/>
      <c r="D18" s="370" t="s">
        <v>302</v>
      </c>
      <c r="E18" s="500"/>
      <c r="F18" s="500"/>
      <c r="G18" s="501"/>
      <c r="H18" s="500"/>
      <c r="I18" s="500"/>
      <c r="J18" s="373">
        <f>SUM(E18:I18)</f>
        <v>0</v>
      </c>
      <c r="K18" s="352"/>
      <c r="M18" s="769"/>
    </row>
    <row r="19" spans="2:15" ht="86.25" customHeight="1" thickBot="1">
      <c r="B19" s="351"/>
      <c r="C19" s="343"/>
      <c r="D19" s="453" t="s">
        <v>303</v>
      </c>
      <c r="E19" s="818"/>
      <c r="F19" s="819"/>
      <c r="G19" s="819"/>
      <c r="H19" s="819"/>
      <c r="I19" s="819"/>
      <c r="J19" s="820"/>
      <c r="K19" s="352"/>
      <c r="M19" s="769"/>
    </row>
    <row r="20" spans="2:15" ht="16.5" thickBot="1">
      <c r="B20" s="351"/>
      <c r="C20" s="343"/>
      <c r="D20" s="344"/>
      <c r="E20" s="345"/>
      <c r="F20" s="345"/>
      <c r="G20" s="343"/>
      <c r="H20" s="345"/>
      <c r="I20" s="345"/>
      <c r="J20" s="346"/>
      <c r="K20" s="352"/>
      <c r="M20" s="769"/>
    </row>
    <row r="21" spans="2:15" ht="42.75" customHeight="1" thickBot="1">
      <c r="B21" s="351"/>
      <c r="C21" s="343"/>
      <c r="D21" s="452" t="s">
        <v>322</v>
      </c>
      <c r="E21" s="818"/>
      <c r="F21" s="819"/>
      <c r="G21" s="819"/>
      <c r="H21" s="819"/>
      <c r="I21" s="819"/>
      <c r="J21" s="820"/>
      <c r="K21" s="352"/>
      <c r="M21" s="769"/>
    </row>
    <row r="22" spans="2:15" ht="16.5" thickBot="1">
      <c r="B22" s="351"/>
      <c r="C22" s="343"/>
      <c r="D22" s="344"/>
      <c r="E22" s="345"/>
      <c r="F22" s="345"/>
      <c r="G22" s="343"/>
      <c r="H22" s="345"/>
      <c r="I22" s="345"/>
      <c r="J22" s="346"/>
      <c r="K22" s="352"/>
      <c r="M22" s="769"/>
    </row>
    <row r="23" spans="2:15" s="357" customFormat="1" ht="16.5" customHeight="1" thickBot="1">
      <c r="B23" s="358"/>
      <c r="C23" s="359"/>
      <c r="D23" s="374"/>
      <c r="E23" s="784" t="s">
        <v>87</v>
      </c>
      <c r="F23" s="785"/>
      <c r="G23" s="785"/>
      <c r="H23" s="785"/>
      <c r="I23" s="786"/>
      <c r="J23" s="375"/>
      <c r="K23" s="365"/>
      <c r="M23" s="769"/>
    </row>
    <row r="24" spans="2:15" s="378" customFormat="1" ht="89.25" customHeight="1" thickBot="1">
      <c r="B24" s="376"/>
      <c r="C24" s="787"/>
      <c r="D24" s="788"/>
      <c r="E24" s="362" t="s">
        <v>84</v>
      </c>
      <c r="F24" s="361" t="s">
        <v>85</v>
      </c>
      <c r="G24" s="361" t="s">
        <v>59</v>
      </c>
      <c r="H24" s="361" t="s">
        <v>305</v>
      </c>
      <c r="I24" s="363" t="s">
        <v>175</v>
      </c>
      <c r="J24" s="364" t="s">
        <v>30</v>
      </c>
      <c r="K24" s="377"/>
      <c r="M24" s="769"/>
    </row>
    <row r="25" spans="2:15" s="385" customFormat="1" ht="49.5" customHeight="1" thickBot="1">
      <c r="B25" s="379"/>
      <c r="C25" s="789" t="s">
        <v>164</v>
      </c>
      <c r="D25" s="790"/>
      <c r="E25" s="494"/>
      <c r="F25" s="495"/>
      <c r="G25" s="496"/>
      <c r="H25" s="495"/>
      <c r="I25" s="495"/>
      <c r="J25" s="383">
        <f t="shared" ref="J25" si="0">SUM(E25:I25)</f>
        <v>0</v>
      </c>
      <c r="K25" s="384"/>
      <c r="M25" s="769"/>
    </row>
    <row r="26" spans="2:15" s="392" customFormat="1" ht="40.5" customHeight="1">
      <c r="B26" s="386"/>
      <c r="C26" s="791" t="s">
        <v>117</v>
      </c>
      <c r="D26" s="387" t="s">
        <v>118</v>
      </c>
      <c r="E26" s="497"/>
      <c r="F26" s="497"/>
      <c r="G26" s="498"/>
      <c r="H26" s="497"/>
      <c r="I26" s="497"/>
      <c r="J26" s="390">
        <f>SUM(E26:I26)</f>
        <v>0</v>
      </c>
      <c r="K26" s="391"/>
      <c r="M26" s="769"/>
    </row>
    <row r="27" spans="2:15" s="395" customFormat="1" ht="40.5" customHeight="1">
      <c r="B27" s="386"/>
      <c r="C27" s="792"/>
      <c r="D27" s="393" t="s">
        <v>119</v>
      </c>
      <c r="E27" s="493"/>
      <c r="F27" s="493"/>
      <c r="G27" s="499"/>
      <c r="H27" s="493"/>
      <c r="I27" s="493"/>
      <c r="J27" s="369">
        <f t="shared" ref="J27:J29" si="1">SUM(E27:I27)</f>
        <v>0</v>
      </c>
      <c r="K27" s="394"/>
      <c r="M27" s="769"/>
      <c r="O27" s="396"/>
    </row>
    <row r="28" spans="2:15" s="395" customFormat="1" ht="40.5" customHeight="1">
      <c r="B28" s="386"/>
      <c r="C28" s="792"/>
      <c r="D28" s="393" t="s">
        <v>120</v>
      </c>
      <c r="E28" s="493"/>
      <c r="F28" s="493"/>
      <c r="G28" s="499"/>
      <c r="H28" s="493"/>
      <c r="I28" s="493"/>
      <c r="J28" s="369">
        <f t="shared" si="1"/>
        <v>0</v>
      </c>
      <c r="K28" s="394"/>
      <c r="M28" s="769"/>
      <c r="O28" s="396"/>
    </row>
    <row r="29" spans="2:15" s="395" customFormat="1" ht="40.5" customHeight="1">
      <c r="B29" s="386"/>
      <c r="C29" s="792"/>
      <c r="D29" s="397" t="s">
        <v>121</v>
      </c>
      <c r="E29" s="493"/>
      <c r="F29" s="493"/>
      <c r="G29" s="499"/>
      <c r="H29" s="493"/>
      <c r="I29" s="493"/>
      <c r="J29" s="369">
        <f t="shared" si="1"/>
        <v>0</v>
      </c>
      <c r="K29" s="394"/>
      <c r="M29" s="769"/>
      <c r="O29" s="396"/>
    </row>
    <row r="30" spans="2:15" s="395" customFormat="1" ht="40.5" customHeight="1" thickBot="1">
      <c r="B30" s="386"/>
      <c r="C30" s="793"/>
      <c r="D30" s="398" t="s">
        <v>122</v>
      </c>
      <c r="E30" s="399">
        <f t="shared" ref="E30:J30" si="2">SUM(E26:E29)</f>
        <v>0</v>
      </c>
      <c r="F30" s="399">
        <f t="shared" si="2"/>
        <v>0</v>
      </c>
      <c r="G30" s="399">
        <f t="shared" si="2"/>
        <v>0</v>
      </c>
      <c r="H30" s="399">
        <f t="shared" si="2"/>
        <v>0</v>
      </c>
      <c r="I30" s="399">
        <f t="shared" si="2"/>
        <v>0</v>
      </c>
      <c r="J30" s="400">
        <f t="shared" si="2"/>
        <v>0</v>
      </c>
      <c r="K30" s="394"/>
      <c r="M30" s="769"/>
      <c r="O30" s="396"/>
    </row>
    <row r="31" spans="2:15" s="395" customFormat="1" ht="46.5" customHeight="1">
      <c r="B31" s="386"/>
      <c r="C31" s="794" t="s">
        <v>124</v>
      </c>
      <c r="D31" s="401" t="s">
        <v>131</v>
      </c>
      <c r="E31" s="402">
        <f t="shared" ref="E31:J31" si="3">(E25-E30)</f>
        <v>0</v>
      </c>
      <c r="F31" s="402">
        <f t="shared" si="3"/>
        <v>0</v>
      </c>
      <c r="G31" s="402">
        <f t="shared" si="3"/>
        <v>0</v>
      </c>
      <c r="H31" s="402">
        <f t="shared" si="3"/>
        <v>0</v>
      </c>
      <c r="I31" s="402">
        <f t="shared" si="3"/>
        <v>0</v>
      </c>
      <c r="J31" s="403">
        <f t="shared" si="3"/>
        <v>0</v>
      </c>
      <c r="K31" s="394"/>
      <c r="M31" s="769"/>
      <c r="O31" s="396"/>
    </row>
    <row r="32" spans="2:15" s="395" customFormat="1" ht="34.5" customHeight="1">
      <c r="B32" s="386"/>
      <c r="C32" s="795"/>
      <c r="D32" s="404" t="s">
        <v>110</v>
      </c>
      <c r="E32" s="405" t="e">
        <f t="shared" ref="E32:J32" si="4">E31/E25</f>
        <v>#DIV/0!</v>
      </c>
      <c r="F32" s="405" t="e">
        <f t="shared" si="4"/>
        <v>#DIV/0!</v>
      </c>
      <c r="G32" s="405" t="e">
        <f t="shared" si="4"/>
        <v>#DIV/0!</v>
      </c>
      <c r="H32" s="405" t="e">
        <f t="shared" si="4"/>
        <v>#DIV/0!</v>
      </c>
      <c r="I32" s="405" t="e">
        <f t="shared" si="4"/>
        <v>#DIV/0!</v>
      </c>
      <c r="J32" s="406" t="e">
        <f t="shared" si="4"/>
        <v>#DIV/0!</v>
      </c>
      <c r="K32" s="394"/>
      <c r="M32" s="769"/>
      <c r="O32" s="396"/>
    </row>
    <row r="33" spans="2:15" s="395" customFormat="1" ht="35.25" customHeight="1">
      <c r="B33" s="386"/>
      <c r="C33" s="795"/>
      <c r="D33" s="404" t="s">
        <v>123</v>
      </c>
      <c r="E33" s="407" t="e">
        <f t="shared" ref="E33:J33" si="5">E31/E18</f>
        <v>#DIV/0!</v>
      </c>
      <c r="F33" s="407" t="e">
        <f t="shared" si="5"/>
        <v>#DIV/0!</v>
      </c>
      <c r="G33" s="407" t="e">
        <f t="shared" si="5"/>
        <v>#DIV/0!</v>
      </c>
      <c r="H33" s="407" t="e">
        <f t="shared" si="5"/>
        <v>#DIV/0!</v>
      </c>
      <c r="I33" s="407" t="e">
        <f t="shared" si="5"/>
        <v>#DIV/0!</v>
      </c>
      <c r="J33" s="408" t="e">
        <f t="shared" si="5"/>
        <v>#DIV/0!</v>
      </c>
      <c r="K33" s="394"/>
      <c r="M33" s="769"/>
      <c r="O33" s="396"/>
    </row>
    <row r="34" spans="2:15" s="395" customFormat="1" ht="35.25" customHeight="1">
      <c r="B34" s="386"/>
      <c r="C34" s="796"/>
      <c r="D34" s="404" t="s">
        <v>301</v>
      </c>
      <c r="E34" s="433" t="e">
        <f>+E31/E17</f>
        <v>#DIV/0!</v>
      </c>
      <c r="F34" s="433" t="e">
        <f t="shared" ref="F34:J34" si="6">+F31/F17</f>
        <v>#DIV/0!</v>
      </c>
      <c r="G34" s="433" t="e">
        <f t="shared" si="6"/>
        <v>#DIV/0!</v>
      </c>
      <c r="H34" s="433" t="e">
        <f t="shared" si="6"/>
        <v>#DIV/0!</v>
      </c>
      <c r="I34" s="433" t="e">
        <f t="shared" si="6"/>
        <v>#DIV/0!</v>
      </c>
      <c r="J34" s="433" t="e">
        <f t="shared" si="6"/>
        <v>#DIV/0!</v>
      </c>
      <c r="K34" s="394"/>
      <c r="M34" s="769"/>
      <c r="O34" s="396"/>
    </row>
    <row r="35" spans="2:15" s="395" customFormat="1" ht="35.25" customHeight="1" thickBot="1">
      <c r="B35" s="386"/>
      <c r="C35" s="797" t="s">
        <v>130</v>
      </c>
      <c r="D35" s="798"/>
      <c r="E35" s="409" t="e">
        <f>E25/E18</f>
        <v>#DIV/0!</v>
      </c>
      <c r="F35" s="409" t="e">
        <f t="shared" ref="F35:J35" si="7">F25/F18</f>
        <v>#DIV/0!</v>
      </c>
      <c r="G35" s="409" t="e">
        <f t="shared" si="7"/>
        <v>#DIV/0!</v>
      </c>
      <c r="H35" s="409" t="e">
        <f t="shared" si="7"/>
        <v>#DIV/0!</v>
      </c>
      <c r="I35" s="409" t="e">
        <f t="shared" si="7"/>
        <v>#DIV/0!</v>
      </c>
      <c r="J35" s="410" t="e">
        <f t="shared" si="7"/>
        <v>#DIV/0!</v>
      </c>
      <c r="K35" s="394"/>
      <c r="M35" s="769"/>
      <c r="O35" s="396"/>
    </row>
    <row r="36" spans="2:15" s="417" customFormat="1" ht="16.5" thickBot="1">
      <c r="B36" s="411"/>
      <c r="C36" s="412"/>
      <c r="D36" s="413"/>
      <c r="E36" s="414"/>
      <c r="F36" s="414"/>
      <c r="G36" s="415"/>
      <c r="H36" s="414"/>
      <c r="I36" s="414"/>
      <c r="J36" s="346"/>
      <c r="K36" s="416"/>
      <c r="M36" s="769"/>
      <c r="O36" s="418"/>
    </row>
    <row r="37" spans="2:15" s="417" customFormat="1" ht="42" customHeight="1">
      <c r="B37" s="411"/>
      <c r="C37" s="799" t="s">
        <v>200</v>
      </c>
      <c r="D37" s="419" t="s">
        <v>199</v>
      </c>
      <c r="E37" s="420" t="e">
        <f>E29/$J$29</f>
        <v>#DIV/0!</v>
      </c>
      <c r="F37" s="420" t="e">
        <f t="shared" ref="F37:J37" si="8">F29/$J$29</f>
        <v>#DIV/0!</v>
      </c>
      <c r="G37" s="420" t="e">
        <f t="shared" si="8"/>
        <v>#DIV/0!</v>
      </c>
      <c r="H37" s="420" t="e">
        <f t="shared" si="8"/>
        <v>#DIV/0!</v>
      </c>
      <c r="I37" s="420" t="e">
        <f t="shared" si="8"/>
        <v>#DIV/0!</v>
      </c>
      <c r="J37" s="421" t="e">
        <f t="shared" si="8"/>
        <v>#DIV/0!</v>
      </c>
      <c r="K37" s="416"/>
      <c r="M37" s="769"/>
      <c r="O37" s="418"/>
    </row>
    <row r="38" spans="2:15" s="417" customFormat="1" ht="151.5" customHeight="1" thickBot="1">
      <c r="B38" s="411"/>
      <c r="C38" s="800"/>
      <c r="D38" s="422" t="s">
        <v>304</v>
      </c>
      <c r="E38" s="815"/>
      <c r="F38" s="816"/>
      <c r="G38" s="816"/>
      <c r="H38" s="816"/>
      <c r="I38" s="816"/>
      <c r="J38" s="817"/>
      <c r="K38" s="416"/>
      <c r="M38" s="769"/>
      <c r="O38" s="418"/>
    </row>
    <row r="39" spans="2:15" s="417" customFormat="1">
      <c r="B39" s="411"/>
      <c r="C39" s="412"/>
      <c r="D39" s="413"/>
      <c r="E39" s="414"/>
      <c r="F39" s="414"/>
      <c r="G39" s="415"/>
      <c r="H39" s="414"/>
      <c r="I39" s="414"/>
      <c r="J39" s="346"/>
      <c r="K39" s="416"/>
      <c r="M39" s="769"/>
      <c r="O39" s="418"/>
    </row>
    <row r="40" spans="2:15" ht="27.75" customHeight="1">
      <c r="B40" s="351"/>
      <c r="C40" s="343"/>
      <c r="D40" s="344"/>
      <c r="E40" s="430"/>
      <c r="F40" s="430"/>
      <c r="G40" s="430"/>
      <c r="H40" s="430"/>
      <c r="I40" s="430"/>
      <c r="J40" s="430"/>
      <c r="K40" s="352"/>
      <c r="O40" s="418"/>
    </row>
    <row r="41" spans="2:15" s="357" customFormat="1" ht="20.25" customHeight="1">
      <c r="B41" s="358"/>
      <c r="C41" s="359"/>
      <c r="D41" s="804" t="s">
        <v>405</v>
      </c>
      <c r="E41" s="804"/>
      <c r="F41" s="804"/>
      <c r="G41" s="804"/>
      <c r="H41" s="804"/>
      <c r="I41" s="804"/>
      <c r="J41" s="804"/>
      <c r="K41" s="365"/>
      <c r="O41" s="418"/>
    </row>
    <row r="42" spans="2:15" s="357" customFormat="1" ht="31.5" customHeight="1">
      <c r="B42" s="358"/>
      <c r="C42" s="359"/>
      <c r="D42" s="806" t="s">
        <v>406</v>
      </c>
      <c r="E42" s="806"/>
      <c r="F42" s="806"/>
      <c r="G42" s="806"/>
      <c r="H42" s="806"/>
      <c r="I42" s="806"/>
      <c r="J42" s="806"/>
      <c r="K42" s="365"/>
      <c r="O42" s="418"/>
    </row>
    <row r="43" spans="2:15" s="357" customFormat="1" ht="27.75" customHeight="1">
      <c r="B43" s="379"/>
      <c r="C43" s="423"/>
      <c r="D43" s="805" t="s">
        <v>397</v>
      </c>
      <c r="E43" s="805"/>
      <c r="F43" s="805"/>
      <c r="G43" s="805"/>
      <c r="H43" s="805"/>
      <c r="I43" s="805"/>
      <c r="J43" s="805"/>
      <c r="K43" s="365"/>
      <c r="O43" s="418"/>
    </row>
    <row r="44" spans="2:15" s="357" customFormat="1" ht="42.75" customHeight="1">
      <c r="B44" s="379"/>
      <c r="C44" s="423"/>
      <c r="D44" s="805" t="s">
        <v>136</v>
      </c>
      <c r="E44" s="805"/>
      <c r="F44" s="805"/>
      <c r="G44" s="805"/>
      <c r="H44" s="805"/>
      <c r="I44" s="805"/>
      <c r="J44" s="805"/>
      <c r="K44" s="365"/>
    </row>
    <row r="45" spans="2:15" s="385" customFormat="1" thickBot="1">
      <c r="B45" s="424"/>
      <c r="C45" s="425"/>
      <c r="D45" s="780"/>
      <c r="E45" s="780"/>
      <c r="F45" s="780"/>
      <c r="G45" s="780"/>
      <c r="H45" s="780"/>
      <c r="I45" s="780"/>
      <c r="J45" s="780"/>
      <c r="K45" s="426"/>
    </row>
    <row r="46" spans="2:15" s="417" customFormat="1">
      <c r="D46" s="427"/>
      <c r="E46" s="428"/>
      <c r="F46" s="428"/>
      <c r="H46" s="428"/>
      <c r="I46" s="428"/>
      <c r="J46" s="429"/>
    </row>
  </sheetData>
  <mergeCells count="26">
    <mergeCell ref="D2:J2"/>
    <mergeCell ref="D4:J4"/>
    <mergeCell ref="D5:J5"/>
    <mergeCell ref="M5:M12"/>
    <mergeCell ref="C7:J7"/>
    <mergeCell ref="D9:H9"/>
    <mergeCell ref="E10:H10"/>
    <mergeCell ref="E11:H11"/>
    <mergeCell ref="E12:H12"/>
    <mergeCell ref="C24:D24"/>
    <mergeCell ref="C25:D25"/>
    <mergeCell ref="C26:C30"/>
    <mergeCell ref="C31:C34"/>
    <mergeCell ref="C35:D35"/>
    <mergeCell ref="E15:I15"/>
    <mergeCell ref="M16:M39"/>
    <mergeCell ref="E19:J19"/>
    <mergeCell ref="E21:J21"/>
    <mergeCell ref="E23:I23"/>
    <mergeCell ref="D45:J45"/>
    <mergeCell ref="C37:C38"/>
    <mergeCell ref="E38:J38"/>
    <mergeCell ref="D41:J41"/>
    <mergeCell ref="D43:J43"/>
    <mergeCell ref="D44:J44"/>
    <mergeCell ref="D42:J42"/>
  </mergeCells>
  <hyperlinks>
    <hyperlink ref="B1" location="Contents!A1" display="Return to Contents"/>
    <hyperlink ref="D42" r:id="rId1" display="https://www.uregni.gov.uk/sites/uregni.gov.uk/files/media-files/REMM%20Retail%20Margin%20Methodology.pdf"/>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showGridLines="0" view="pageBreakPreview" zoomScale="70" zoomScaleNormal="100" zoomScaleSheetLayoutView="70" workbookViewId="0"/>
  </sheetViews>
  <sheetFormatPr defaultColWidth="8.88671875" defaultRowHeight="15"/>
  <cols>
    <col min="1" max="1" width="30" style="465" customWidth="1"/>
    <col min="2" max="2" width="63.88671875" style="465" customWidth="1"/>
    <col min="3" max="16384" width="8.88671875" style="465"/>
  </cols>
  <sheetData>
    <row r="1" spans="1:2">
      <c r="A1" s="464" t="s">
        <v>129</v>
      </c>
    </row>
    <row r="2" spans="1:2" ht="15.75">
      <c r="A2" s="823" t="s">
        <v>127</v>
      </c>
      <c r="B2" s="823"/>
    </row>
    <row r="3" spans="1:2" ht="15.75">
      <c r="A3" s="823" t="s">
        <v>125</v>
      </c>
      <c r="B3" s="823"/>
    </row>
    <row r="5" spans="1:2" ht="28.5">
      <c r="A5" s="466" t="s">
        <v>353</v>
      </c>
      <c r="B5" s="467" t="s">
        <v>354</v>
      </c>
    </row>
    <row r="6" spans="1:2" ht="20.25" customHeight="1">
      <c r="A6" s="466" t="s">
        <v>219</v>
      </c>
      <c r="B6" s="467" t="s">
        <v>220</v>
      </c>
    </row>
    <row r="7" spans="1:2" ht="28.5">
      <c r="A7" s="466" t="s">
        <v>342</v>
      </c>
      <c r="B7" s="468" t="s">
        <v>221</v>
      </c>
    </row>
    <row r="8" spans="1:2" ht="28.5">
      <c r="A8" s="466" t="s">
        <v>343</v>
      </c>
      <c r="B8" s="468" t="s">
        <v>222</v>
      </c>
    </row>
    <row r="9" spans="1:2" ht="28.5">
      <c r="A9" s="466" t="s">
        <v>344</v>
      </c>
      <c r="B9" s="467" t="s">
        <v>223</v>
      </c>
    </row>
    <row r="10" spans="1:2">
      <c r="A10" s="469" t="s">
        <v>224</v>
      </c>
      <c r="B10" s="470" t="s">
        <v>225</v>
      </c>
    </row>
    <row r="11" spans="1:2" ht="28.5">
      <c r="A11" s="466" t="s">
        <v>345</v>
      </c>
      <c r="B11" s="467" t="s">
        <v>226</v>
      </c>
    </row>
    <row r="12" spans="1:2" ht="28.5">
      <c r="A12" s="466" t="s">
        <v>227</v>
      </c>
      <c r="B12" s="467" t="s">
        <v>228</v>
      </c>
    </row>
    <row r="13" spans="1:2" ht="42.75">
      <c r="A13" s="466" t="s">
        <v>229</v>
      </c>
      <c r="B13" s="467" t="s">
        <v>230</v>
      </c>
    </row>
    <row r="14" spans="1:2" ht="28.5">
      <c r="A14" s="466" t="s">
        <v>231</v>
      </c>
      <c r="B14" s="467" t="s">
        <v>232</v>
      </c>
    </row>
    <row r="15" spans="1:2" ht="28.5">
      <c r="A15" s="466" t="s">
        <v>233</v>
      </c>
      <c r="B15" s="468" t="s">
        <v>221</v>
      </c>
    </row>
    <row r="16" spans="1:2" ht="28.5">
      <c r="A16" s="466" t="s">
        <v>234</v>
      </c>
      <c r="B16" s="467" t="s">
        <v>235</v>
      </c>
    </row>
    <row r="17" spans="1:3" ht="57">
      <c r="A17" s="466" t="s">
        <v>236</v>
      </c>
      <c r="B17" s="467" t="s">
        <v>237</v>
      </c>
    </row>
    <row r="18" spans="1:3" ht="28.5">
      <c r="A18" s="466" t="s">
        <v>238</v>
      </c>
      <c r="B18" s="471" t="s">
        <v>239</v>
      </c>
    </row>
    <row r="19" spans="1:3" ht="28.5">
      <c r="A19" s="466" t="s">
        <v>346</v>
      </c>
      <c r="B19" s="467" t="s">
        <v>240</v>
      </c>
    </row>
    <row r="20" spans="1:3" ht="28.5">
      <c r="A20" s="466" t="s">
        <v>241</v>
      </c>
      <c r="B20" s="467" t="s">
        <v>242</v>
      </c>
    </row>
    <row r="21" spans="1:3">
      <c r="A21" s="466" t="s">
        <v>243</v>
      </c>
      <c r="B21" s="467" t="s">
        <v>244</v>
      </c>
    </row>
    <row r="22" spans="1:3" ht="28.5">
      <c r="A22" s="466" t="s">
        <v>245</v>
      </c>
      <c r="B22" s="468" t="s">
        <v>246</v>
      </c>
    </row>
    <row r="23" spans="1:3" ht="28.5">
      <c r="A23" s="466" t="s">
        <v>347</v>
      </c>
      <c r="B23" s="467" t="s">
        <v>247</v>
      </c>
    </row>
    <row r="24" spans="1:3" ht="30">
      <c r="A24" s="466" t="s">
        <v>248</v>
      </c>
      <c r="B24" s="467" t="s">
        <v>249</v>
      </c>
    </row>
    <row r="25" spans="1:3" ht="28.5">
      <c r="A25" s="466" t="s">
        <v>348</v>
      </c>
      <c r="B25" s="467" t="s">
        <v>250</v>
      </c>
    </row>
    <row r="26" spans="1:3" ht="42.75">
      <c r="A26" s="472" t="s">
        <v>251</v>
      </c>
      <c r="B26" s="468" t="s">
        <v>359</v>
      </c>
      <c r="C26" s="341"/>
    </row>
    <row r="27" spans="1:3" ht="99.75">
      <c r="A27" s="466" t="s">
        <v>252</v>
      </c>
      <c r="B27" s="468" t="s">
        <v>253</v>
      </c>
    </row>
    <row r="28" spans="1:3" ht="71.25">
      <c r="A28" s="466" t="s">
        <v>254</v>
      </c>
      <c r="B28" s="468" t="s">
        <v>255</v>
      </c>
    </row>
    <row r="29" spans="1:3" ht="28.5">
      <c r="A29" s="466" t="s">
        <v>256</v>
      </c>
      <c r="B29" s="468" t="s">
        <v>257</v>
      </c>
    </row>
    <row r="30" spans="1:3">
      <c r="A30" s="466" t="s">
        <v>349</v>
      </c>
      <c r="B30" s="468" t="s">
        <v>258</v>
      </c>
    </row>
    <row r="31" spans="1:3" ht="57">
      <c r="A31" s="466" t="s">
        <v>259</v>
      </c>
      <c r="B31" s="468" t="s">
        <v>260</v>
      </c>
    </row>
    <row r="32" spans="1:3" ht="28.5">
      <c r="A32" s="466" t="s">
        <v>261</v>
      </c>
      <c r="B32" s="468" t="s">
        <v>262</v>
      </c>
    </row>
    <row r="33" spans="1:3" ht="28.5">
      <c r="A33" s="466" t="s">
        <v>263</v>
      </c>
      <c r="B33" s="468" t="s">
        <v>264</v>
      </c>
    </row>
    <row r="34" spans="1:3" ht="28.5">
      <c r="A34" s="466" t="s">
        <v>350</v>
      </c>
      <c r="B34" s="468" t="s">
        <v>222</v>
      </c>
    </row>
    <row r="35" spans="1:3" ht="42.75">
      <c r="A35" s="466" t="s">
        <v>265</v>
      </c>
      <c r="B35" s="468" t="s">
        <v>266</v>
      </c>
      <c r="C35" s="473"/>
    </row>
    <row r="36" spans="1:3" ht="28.5">
      <c r="A36" s="466" t="s">
        <v>267</v>
      </c>
      <c r="B36" s="468" t="s">
        <v>246</v>
      </c>
      <c r="C36" s="342"/>
    </row>
    <row r="37" spans="1:3" ht="28.5">
      <c r="A37" s="466" t="s">
        <v>351</v>
      </c>
      <c r="B37" s="468" t="s">
        <v>268</v>
      </c>
    </row>
    <row r="38" spans="1:3" ht="28.5">
      <c r="A38" s="466" t="s">
        <v>352</v>
      </c>
      <c r="B38" s="468" t="s">
        <v>268</v>
      </c>
    </row>
    <row r="39" spans="1:3" ht="28.5">
      <c r="A39" s="466" t="s">
        <v>269</v>
      </c>
      <c r="B39" s="468" t="s">
        <v>270</v>
      </c>
    </row>
    <row r="40" spans="1:3" ht="42.75">
      <c r="A40" s="466" t="s">
        <v>271</v>
      </c>
      <c r="B40" s="468" t="s">
        <v>272</v>
      </c>
    </row>
    <row r="41" spans="1:3" ht="57">
      <c r="A41" s="466" t="s">
        <v>273</v>
      </c>
      <c r="B41" s="468" t="s">
        <v>321</v>
      </c>
      <c r="C41" s="341"/>
    </row>
    <row r="42" spans="1:3">
      <c r="A42" s="466" t="s">
        <v>274</v>
      </c>
      <c r="B42" s="468" t="s">
        <v>275</v>
      </c>
    </row>
    <row r="43" spans="1:3" ht="42.75">
      <c r="A43" s="466" t="s">
        <v>276</v>
      </c>
      <c r="B43" s="468" t="s">
        <v>277</v>
      </c>
    </row>
    <row r="44" spans="1:3" ht="28.5">
      <c r="A44" s="466" t="s">
        <v>278</v>
      </c>
      <c r="B44" s="467" t="s">
        <v>279</v>
      </c>
    </row>
    <row r="45" spans="1:3" ht="42.75">
      <c r="A45" s="466" t="s">
        <v>280</v>
      </c>
      <c r="B45" s="467" t="s">
        <v>281</v>
      </c>
    </row>
    <row r="46" spans="1:3" ht="57">
      <c r="A46" s="466" t="s">
        <v>282</v>
      </c>
      <c r="B46" s="467" t="s">
        <v>283</v>
      </c>
    </row>
    <row r="47" spans="1:3" ht="28.5">
      <c r="A47" s="466" t="s">
        <v>31</v>
      </c>
      <c r="B47" s="467" t="s">
        <v>284</v>
      </c>
    </row>
    <row r="48" spans="1:3" ht="42.75">
      <c r="A48" s="466" t="s">
        <v>285</v>
      </c>
      <c r="B48" s="467" t="s">
        <v>286</v>
      </c>
    </row>
    <row r="49" spans="1:2">
      <c r="A49" s="466" t="s">
        <v>380</v>
      </c>
      <c r="B49" s="467" t="s">
        <v>398</v>
      </c>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row r="455" spans="1:2">
      <c r="A455" s="24"/>
      <c r="B455" s="24"/>
    </row>
  </sheetData>
  <mergeCells count="2">
    <mergeCell ref="A2:B2"/>
    <mergeCell ref="A3:B3"/>
  </mergeCells>
  <hyperlinks>
    <hyperlink ref="A1" location="Contents!A1" display="Return to Contents"/>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Contents</vt:lpstr>
      <vt:lpstr>Switching G.Belfast</vt:lpstr>
      <vt:lpstr>Switching TenTowns</vt:lpstr>
      <vt:lpstr>Switching West</vt:lpstr>
      <vt:lpstr>Market Shares</vt:lpstr>
      <vt:lpstr>Feedback</vt:lpstr>
      <vt:lpstr>Diversity of Tariffs</vt:lpstr>
      <vt:lpstr>Complaints</vt:lpstr>
      <vt:lpstr>Final Prices G.Belfast</vt:lpstr>
      <vt:lpstr>Final Prices TenTowns</vt:lpstr>
      <vt:lpstr>Final Prices West</vt:lpstr>
      <vt:lpstr>Retail Margins G.Belfast</vt:lpstr>
      <vt:lpstr>Retail Margins TenTowns</vt:lpstr>
      <vt:lpstr>Retail Margins West</vt:lpstr>
      <vt:lpstr>SoD</vt:lpstr>
      <vt:lpstr>Complaints!Print_Area</vt:lpstr>
      <vt:lpstr>Contents!Print_Area</vt:lpstr>
      <vt:lpstr>'Diversity of Tariffs'!Print_Area</vt:lpstr>
      <vt:lpstr>'Final Prices G.Belfast'!Print_Area</vt:lpstr>
      <vt:lpstr>'Final Prices TenTowns'!Print_Area</vt:lpstr>
      <vt:lpstr>'Final Prices West'!Print_Area</vt:lpstr>
      <vt:lpstr>'Retail Margins G.Belfast'!Print_Area</vt:lpstr>
      <vt:lpstr>'Retail Margins TenTowns'!Print_Area</vt:lpstr>
      <vt:lpstr>'Retail Margins West'!Print_Area</vt:lpstr>
      <vt:lpstr>SoD!Print_Area</vt:lpstr>
      <vt:lpstr>'Switching G.Belfast'!Print_Area</vt:lpstr>
      <vt:lpstr>'Switching TenTowns'!Print_Area</vt:lpstr>
      <vt:lpstr>'Switching West'!Print_Area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Barbara Cantley</cp:lastModifiedBy>
  <cp:lastPrinted>2016-12-20T09:59:24Z</cp:lastPrinted>
  <dcterms:created xsi:type="dcterms:W3CDTF">2003-07-31T17:02:04Z</dcterms:created>
  <dcterms:modified xsi:type="dcterms:W3CDTF">2020-12-22T14:45:35Z</dcterms:modified>
</cp:coreProperties>
</file>